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0"/>
  </bookViews>
  <sheets>
    <sheet name="List1" sheetId="1" r:id="rId1"/>
  </sheets>
  <definedNames>
    <definedName name="Excel_BuiltIn_Print_Titles_1_1">'List1'!$3:$3</definedName>
    <definedName name="Excel_BuiltIn_Print_Titles_1_1_1">'List1'!$3:$3</definedName>
    <definedName name="Excel_BuiltIn_Print_Titles_1_1_1_1">'List1'!$A$3:$IB$3</definedName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<sst xmlns="http://schemas.openxmlformats.org/spreadsheetml/2006/main" count="178" uniqueCount="163">
  <si>
    <t>Položka:</t>
  </si>
  <si>
    <t>Par.</t>
  </si>
  <si>
    <t xml:space="preserve"> </t>
  </si>
  <si>
    <t>Pol.</t>
  </si>
  <si>
    <t>Daňové příjmy:</t>
  </si>
  <si>
    <t>třída 1</t>
  </si>
  <si>
    <t>Daň z příjmu fyzických osob ze závislé činnosti</t>
  </si>
  <si>
    <t>Daň z příjmu fyz. osob ze samost. výděleč. činnosti</t>
  </si>
  <si>
    <t>Daň z příjmu fyz. osob vybírané dle zvl. sazby</t>
  </si>
  <si>
    <t>Daň z příjmu právnických osob</t>
  </si>
  <si>
    <t>Daň z příjmu právnických osob za obce</t>
  </si>
  <si>
    <t>Daň z přidané hodnoty</t>
  </si>
  <si>
    <t>Odvody za odnětí zemědělské půdy</t>
  </si>
  <si>
    <t>Poplatek za odnětí lesní půdy</t>
  </si>
  <si>
    <t>Poplatek ze psů</t>
  </si>
  <si>
    <t>Pobytové poplatky (rekreační a lázeňský pobyt)</t>
  </si>
  <si>
    <t>Poplatek za užívání veřejného prostranství</t>
  </si>
  <si>
    <t>Poplatek z ubytovacích kapacit</t>
  </si>
  <si>
    <t>Správní poplatky</t>
  </si>
  <si>
    <t>Daň z nemovitostí</t>
  </si>
  <si>
    <t>Mezisoučet daňové příjmy</t>
  </si>
  <si>
    <t>Jednorázová neinv.účelová dotace</t>
  </si>
  <si>
    <t>třída 4</t>
  </si>
  <si>
    <t>Neinvestiční přijaté dotace ze stát.rozpočtu</t>
  </si>
  <si>
    <t xml:space="preserve">     V tom: na státní správu</t>
  </si>
  <si>
    <t xml:space="preserve">                na školství</t>
  </si>
  <si>
    <t>Převody vlastním rozpočtovým účtům</t>
  </si>
  <si>
    <t>Investiční přijaté dotace ze státního rozpočtu</t>
  </si>
  <si>
    <t>Investiční přijaté dotace od krajů celkem</t>
  </si>
  <si>
    <t>Mezisoučet dotace a vlastní rozpočtové účty</t>
  </si>
  <si>
    <t>Třída 2 a 3</t>
  </si>
  <si>
    <t>Příjmy z pronájmu honitby</t>
  </si>
  <si>
    <t>Mezisoučet lesní hospodářství</t>
  </si>
  <si>
    <t>Vnitřní obchod a služby:</t>
  </si>
  <si>
    <t>Příjmy z pronájmu pozemků</t>
  </si>
  <si>
    <t>Přijaté nekápitálové příspěvky a náhrady minulých let</t>
  </si>
  <si>
    <t>Mezisoučet vnitřní obchod a služby</t>
  </si>
  <si>
    <t>Pitná voda:</t>
  </si>
  <si>
    <t>Příjmy z vodného</t>
  </si>
  <si>
    <t>Příjmy z pronájmu vodoměrů</t>
  </si>
  <si>
    <t>Přijaté nekapitálové příspěvky a náhrady</t>
  </si>
  <si>
    <t>Mezisoučet pitná voda:</t>
  </si>
  <si>
    <t>Čistírna odpadních vod:</t>
  </si>
  <si>
    <t>Příjmy z poskytovaných služeb – stočné</t>
  </si>
  <si>
    <t>Mezisoučet čistírna odpadních vod:</t>
  </si>
  <si>
    <t>Činnosti knihovnické:</t>
  </si>
  <si>
    <t>Příjmy z poskytování služeb – knihovnický poplatek</t>
  </si>
  <si>
    <t>Příjmy z poskytovaných služeb – knihovnický poplatek z minulých let</t>
  </si>
  <si>
    <t>Mezisoučet činnosti knihovnické:</t>
  </si>
  <si>
    <t>Sdělovací prostředky:</t>
  </si>
  <si>
    <t>Mezisoučet sdělovací prostředky:</t>
  </si>
  <si>
    <t>Ostatní činnosti kultury:</t>
  </si>
  <si>
    <t>Přijaté náhrady z vyúčtování služeb za byty za loňský rok</t>
  </si>
  <si>
    <t>Mezisoučet ost. činnosti kultury:</t>
  </si>
  <si>
    <t>Využití volného času dětí a mládeže</t>
  </si>
  <si>
    <t>Mezisoučet zájmová činnost</t>
  </si>
  <si>
    <t>Bytové hospodářství:</t>
  </si>
  <si>
    <t xml:space="preserve">Příjmy z poskytování služeb-zálohy </t>
  </si>
  <si>
    <t>Příjmu z pronájmu</t>
  </si>
  <si>
    <t>Mezisoučet bytové hospodářství:</t>
  </si>
  <si>
    <t>Nebytové hospodářství:</t>
  </si>
  <si>
    <t>Příjmy z pronájmu – garáž</t>
  </si>
  <si>
    <t>Mezisoučet nebytové hospodářství</t>
  </si>
  <si>
    <t>Pohřebnictví:</t>
  </si>
  <si>
    <t>Mezisoučet pohřebnictví:</t>
  </si>
  <si>
    <t>Komunální rozvoj</t>
  </si>
  <si>
    <t>Příjmy z pronájmu pozemků (zahrádky, chaty)</t>
  </si>
  <si>
    <t>Příjmy z prodeje pozemků</t>
  </si>
  <si>
    <t>Přijaté kapitálové náhrady výdajů minulých let</t>
  </si>
  <si>
    <t>Mezisoučet komunální služby</t>
  </si>
  <si>
    <t>Nakládání s odpady:</t>
  </si>
  <si>
    <t>Komunální odpady - příjmy z prodeje popellístků a pololetních známek</t>
  </si>
  <si>
    <t>Komunální odpady z minulých let od chatařů</t>
  </si>
  <si>
    <t>Mezisoučet komunální odpad</t>
  </si>
  <si>
    <t>Sběr a svoz skla, papíru a plastů – příjmy za separaci od občanů + EKO KOM</t>
  </si>
  <si>
    <t>Mezisoučet nakládání s odpady:</t>
  </si>
  <si>
    <t>Finanční vypořádání z let minulých</t>
  </si>
  <si>
    <t xml:space="preserve">Mezisoučet finanční vypořádání z let minulých- pečovatelská služba </t>
  </si>
  <si>
    <t>Ostatní příjmy z finančního vypořádání předchozích let</t>
  </si>
  <si>
    <t>Zastupitelstva obcí</t>
  </si>
  <si>
    <t>Činnost místní správy:</t>
  </si>
  <si>
    <t>Příjmy z poskytovaných služeb</t>
  </si>
  <si>
    <t>Příjmy z prodeje krátkodoého a dlouhodobého majetku</t>
  </si>
  <si>
    <t>Příjmy z prodeje ostatních nemovitostí a jejich částí</t>
  </si>
  <si>
    <t>Příjmy z prodeje části SPOROINVESTU</t>
  </si>
  <si>
    <t>Mezisoučet činnost místní správy:</t>
  </si>
  <si>
    <t>Obecné příjmy a výdaje z finančních operací:</t>
  </si>
  <si>
    <t>Příjmy z podílu na ziku a dividend</t>
  </si>
  <si>
    <t>Mezisoučet obecné příjmy a výdaje z finančních operací:</t>
  </si>
  <si>
    <t>Vlastní příjmy celkem:</t>
  </si>
  <si>
    <t>Příjmy celkem</t>
  </si>
  <si>
    <t>F I N A N C O V Á N Í</t>
  </si>
  <si>
    <t>třída 8</t>
  </si>
  <si>
    <t>Uhrazené splátky dlouhodobých přijatých půjček-vyčerpaný úvěr</t>
  </si>
  <si>
    <t>(+)</t>
  </si>
  <si>
    <t>Uhrazené splátky dlouhodobých přijatých půjček-splátka úvěru</t>
  </si>
  <si>
    <t>(-)</t>
  </si>
  <si>
    <t>Finanční rezerva – ušetřeno z minulých let</t>
  </si>
  <si>
    <t>Sporoinvest</t>
  </si>
  <si>
    <t>Informace o majetku:</t>
  </si>
  <si>
    <t>J &amp; T (akcie)</t>
  </si>
  <si>
    <t>Podílové listy (Sporoinvest)</t>
  </si>
  <si>
    <t>Hypoteční zástavové listy</t>
  </si>
  <si>
    <t>Zůstatek na běžných účtech</t>
  </si>
  <si>
    <t>Odvod výtěžku z provozování loterií</t>
  </si>
  <si>
    <t>KKPP - přijaté dotace od obcí</t>
  </si>
  <si>
    <t>Přijaté sankční platby</t>
  </si>
  <si>
    <t xml:space="preserve">Ostatní neinvestiční dotace ze SR </t>
  </si>
  <si>
    <t xml:space="preserve">     v tom: sociální dávky</t>
  </si>
  <si>
    <t xml:space="preserve">                Czech Point</t>
  </si>
  <si>
    <t>Ostatní příjmy z fin.vypoř.předch.let od jiných veřejných rozpočtů (CÚ)</t>
  </si>
  <si>
    <t>Přijaté neinvestiční dary</t>
  </si>
  <si>
    <t>Sankční platby přestupková komise</t>
  </si>
  <si>
    <t>Mezisoučet pojištění</t>
  </si>
  <si>
    <t>Přijaté pojistné náhrady</t>
  </si>
  <si>
    <t>Splátky půjčených prostředků od obyvatelstva</t>
  </si>
  <si>
    <t>Mezisoučet splátky:půjčených prostředků</t>
  </si>
  <si>
    <t>Neinvestiční přijaté dotace od krajů(hasiči, volby,sčítání lidu)</t>
  </si>
  <si>
    <t>Příjmy z poskytování služeb a výrobků</t>
  </si>
  <si>
    <t>Sankční platby</t>
  </si>
  <si>
    <t>Přijaté náhrady</t>
  </si>
  <si>
    <t>Mezisoučet ostatní správa stavebnictví</t>
  </si>
  <si>
    <t>Příjem z prodeje Křivoklátských novin a rozhlasu</t>
  </si>
  <si>
    <t>Příjmy z poskytovaných služeb (svatby,xerox)</t>
  </si>
  <si>
    <t>schválený</t>
  </si>
  <si>
    <t>Komunální odpady - sankční platby</t>
  </si>
  <si>
    <t>Poplatek za komunální odpad</t>
  </si>
  <si>
    <t>Odvod z výherních hracích automatů</t>
  </si>
  <si>
    <t xml:space="preserve">                EU peníze školám (ÚZ 33123)</t>
  </si>
  <si>
    <t xml:space="preserve">                Na opravu sochy (ÚZ 34002)</t>
  </si>
  <si>
    <t>Příjmy z pronájmu ordinace</t>
  </si>
  <si>
    <t>Mezisoučet všeobecná ambulantní péče</t>
  </si>
  <si>
    <t>Zřízení věcného břemene na pozemku</t>
  </si>
  <si>
    <t>Příjmy z pronájmu obřadní síně (vybíráno pro hrad)</t>
  </si>
  <si>
    <t>Přijaté nekapitálové náhrady a příspěvky minulých let náklady řízení PK</t>
  </si>
  <si>
    <t xml:space="preserve">                Úřad práce s podílem EU (ÚZ 13234) </t>
  </si>
  <si>
    <t xml:space="preserve">Využívání a zneškodňování tříděných odpadů-EKO-KOM </t>
  </si>
  <si>
    <t>Prodej zboží – známky pro psy,pohledy,publikace,knihy</t>
  </si>
  <si>
    <t>Depozitní účet</t>
  </si>
  <si>
    <t>(+/-)</t>
  </si>
  <si>
    <t>Přijaté nekapitálové příspěvky a náhrady (ČNB)</t>
  </si>
  <si>
    <t>Ostatní příjmy z prodeje dlouhodobého finančního majetku (Sporoinvest)</t>
  </si>
  <si>
    <t>Příjmy z úroků (ČS)</t>
  </si>
  <si>
    <t>Základní školy</t>
  </si>
  <si>
    <t>Projekt "Aktivní po padesátce"</t>
  </si>
  <si>
    <t>Ostatní podpora zaměstnanosti</t>
  </si>
  <si>
    <t>Mezisoučet podpory zaměstnanosti:</t>
  </si>
  <si>
    <t>Silnice - příjmy z poskytování služeb</t>
  </si>
  <si>
    <t>Mezisoučet silnice:</t>
  </si>
  <si>
    <t>Platby za odebrané množství podzemní vody</t>
  </si>
  <si>
    <t>Mezisoučet předškolní výchovy a základního vzdělávání</t>
  </si>
  <si>
    <t>Ochrana přírody a krajiny:</t>
  </si>
  <si>
    <t>Sankční platby přijaté od subjektů</t>
  </si>
  <si>
    <t>Mezisoučet ochrany přírody a krajiny:</t>
  </si>
  <si>
    <t>Péče o vzhled obcí a veř.zeleň</t>
  </si>
  <si>
    <t>Příjmy z pronájmu pozemků parkoviště</t>
  </si>
  <si>
    <t>Pronájem ostatních nemovitostí (kiosek s WC)</t>
  </si>
  <si>
    <t>Příjmy z poskytování služeb (finanční dar socha)</t>
  </si>
  <si>
    <t>Městys Křivoklát                            ROZPOČET - PŘÍJMY 2015</t>
  </si>
  <si>
    <t>Rok 2016</t>
  </si>
  <si>
    <t xml:space="preserve">                úřad práce (doplatek prosinec 2014)</t>
  </si>
  <si>
    <t>Převody z rozpočtových účtů</t>
  </si>
  <si>
    <t>Převody mezi běžnými účty: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</si>
</sst>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#.00"/>
    <numFmt numFmtId="166" formatCode="#,##0.00\ &quot;Kč&quot;"/>
    <numFmt numFmtId="167" formatCode="#,##0.00\ _K_č"/>
    <numFmt numFmtId="168" formatCode="#,##0\ _K_č"/>
  </numFmts>
  <fonts count="45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i/>
      <sz val="8"/>
      <name val="Arial CE"/>
      <family val="2"/>
    </font>
    <font>
      <i/>
      <sz val="8"/>
      <color indexed="8"/>
      <name val="Arial CE"/>
      <family val="2"/>
    </font>
    <font>
      <sz val="8"/>
      <color indexed="40"/>
      <name val="Arial CE"/>
      <family val="2"/>
    </font>
    <font>
      <i/>
      <sz val="8"/>
      <color indexed="10"/>
      <name val="Arial CE"/>
      <family val="0"/>
    </font>
    <font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left"/>
      <protection/>
    </xf>
    <xf numFmtId="49" fontId="2" fillId="34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right"/>
      <protection/>
    </xf>
    <xf numFmtId="49" fontId="2" fillId="34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right"/>
    </xf>
    <xf numFmtId="49" fontId="2" fillId="0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/>
      <protection/>
    </xf>
    <xf numFmtId="49" fontId="3" fillId="35" borderId="0" xfId="0" applyNumberFormat="1" applyFont="1" applyFill="1" applyAlignment="1" applyProtection="1">
      <alignment horizontal="left"/>
      <protection/>
    </xf>
    <xf numFmtId="0" fontId="4" fillId="35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49" fontId="3" fillId="36" borderId="0" xfId="0" applyNumberFormat="1" applyFont="1" applyFill="1" applyAlignment="1" applyProtection="1">
      <alignment horizontal="left"/>
      <protection/>
    </xf>
    <xf numFmtId="0" fontId="4" fillId="36" borderId="0" xfId="0" applyNumberFormat="1" applyFont="1" applyFill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left"/>
    </xf>
    <xf numFmtId="49" fontId="2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8" fillId="0" borderId="0" xfId="0" applyNumberFormat="1" applyFont="1" applyFill="1" applyAlignment="1" applyProtection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38" borderId="10" xfId="0" applyFont="1" applyFill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4" fontId="2" fillId="39" borderId="11" xfId="0" applyNumberFormat="1" applyFont="1" applyFill="1" applyBorder="1" applyAlignment="1">
      <alignment/>
    </xf>
    <xf numFmtId="4" fontId="7" fillId="39" borderId="11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4" fontId="2" fillId="39" borderId="11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3" fillId="36" borderId="1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8" borderId="1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89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15" sqref="I15"/>
    </sheetView>
  </sheetViews>
  <sheetFormatPr defaultColWidth="9.00390625" defaultRowHeight="12.75"/>
  <cols>
    <col min="1" max="1" width="50.75390625" style="1" customWidth="1"/>
    <col min="2" max="2" width="5.25390625" style="1" customWidth="1"/>
    <col min="3" max="3" width="4.75390625" style="1" customWidth="1"/>
    <col min="4" max="4" width="10.875" style="1" customWidth="1"/>
    <col min="5" max="17" width="8.75390625" style="1" customWidth="1"/>
    <col min="18" max="236" width="9.125" style="1" customWidth="1"/>
  </cols>
  <sheetData>
    <row r="1" spans="1:4" ht="12.75">
      <c r="A1" s="2" t="s">
        <v>158</v>
      </c>
      <c r="B1" s="3"/>
      <c r="C1" s="3"/>
      <c r="D1" s="67"/>
    </row>
    <row r="2" spans="1:4" ht="12.75">
      <c r="A2" s="4"/>
      <c r="B2" s="3" t="s">
        <v>2</v>
      </c>
      <c r="C2" s="3"/>
      <c r="D2" s="42" t="s">
        <v>159</v>
      </c>
    </row>
    <row r="3" spans="1:4" ht="12.75">
      <c r="A3" s="5" t="s">
        <v>0</v>
      </c>
      <c r="B3" s="6" t="s">
        <v>1</v>
      </c>
      <c r="C3" s="7" t="s">
        <v>3</v>
      </c>
      <c r="D3" s="42" t="s">
        <v>124</v>
      </c>
    </row>
    <row r="4" spans="1:4" ht="12.75">
      <c r="A4" s="8" t="s">
        <v>4</v>
      </c>
      <c r="B4" s="9" t="s">
        <v>5</v>
      </c>
      <c r="D4" s="37"/>
    </row>
    <row r="5" spans="1:4" ht="12.75">
      <c r="A5" s="10" t="s">
        <v>6</v>
      </c>
      <c r="C5" s="12">
        <v>1111</v>
      </c>
      <c r="D5" s="43">
        <v>1300000</v>
      </c>
    </row>
    <row r="6" spans="1:4" ht="12.75">
      <c r="A6" s="10" t="s">
        <v>7</v>
      </c>
      <c r="C6" s="12">
        <v>1112</v>
      </c>
      <c r="D6" s="43">
        <v>40000</v>
      </c>
    </row>
    <row r="7" spans="1:4" ht="12.75">
      <c r="A7" s="10" t="s">
        <v>8</v>
      </c>
      <c r="B7" s="11"/>
      <c r="C7" s="12">
        <v>1113</v>
      </c>
      <c r="D7" s="43">
        <v>130000</v>
      </c>
    </row>
    <row r="8" spans="1:4" ht="12.75">
      <c r="A8" s="10" t="s">
        <v>9</v>
      </c>
      <c r="B8" s="11"/>
      <c r="C8" s="12">
        <v>1121</v>
      </c>
      <c r="D8" s="43">
        <v>1421000</v>
      </c>
    </row>
    <row r="9" spans="1:4" ht="12.75">
      <c r="A9" s="10" t="s">
        <v>10</v>
      </c>
      <c r="B9" s="11"/>
      <c r="C9" s="12">
        <v>1122</v>
      </c>
      <c r="D9" s="43">
        <v>100000</v>
      </c>
    </row>
    <row r="10" spans="1:4" ht="12.75">
      <c r="A10" s="10" t="s">
        <v>11</v>
      </c>
      <c r="B10" s="11"/>
      <c r="C10" s="12">
        <v>1211</v>
      </c>
      <c r="D10" s="43">
        <v>3013790</v>
      </c>
    </row>
    <row r="11" spans="1:4" ht="12.75">
      <c r="A11" s="10" t="s">
        <v>12</v>
      </c>
      <c r="B11" s="11"/>
      <c r="C11" s="12">
        <v>1334</v>
      </c>
      <c r="D11" s="43">
        <v>0</v>
      </c>
    </row>
    <row r="12" spans="1:4" ht="12.75">
      <c r="A12" s="10" t="s">
        <v>13</v>
      </c>
      <c r="B12" s="11"/>
      <c r="C12" s="12">
        <v>1335</v>
      </c>
      <c r="D12" s="43">
        <v>0</v>
      </c>
    </row>
    <row r="13" spans="1:4" ht="12.75">
      <c r="A13" s="10" t="s">
        <v>126</v>
      </c>
      <c r="B13" s="11"/>
      <c r="C13" s="12">
        <v>1337</v>
      </c>
      <c r="D13" s="43">
        <v>350000</v>
      </c>
    </row>
    <row r="14" spans="1:4" ht="12.75">
      <c r="A14" s="10" t="s">
        <v>14</v>
      </c>
      <c r="B14" s="11"/>
      <c r="C14" s="12">
        <v>1341</v>
      </c>
      <c r="D14" s="43">
        <v>22000</v>
      </c>
    </row>
    <row r="15" spans="1:4" ht="12.75">
      <c r="A15" s="10" t="s">
        <v>15</v>
      </c>
      <c r="B15" s="11"/>
      <c r="C15" s="12">
        <v>1342</v>
      </c>
      <c r="D15" s="43">
        <v>25000</v>
      </c>
    </row>
    <row r="16" spans="1:4" ht="12.75">
      <c r="A16" s="10" t="s">
        <v>16</v>
      </c>
      <c r="B16" s="11"/>
      <c r="C16" s="12">
        <v>1343</v>
      </c>
      <c r="D16" s="43">
        <v>1000000</v>
      </c>
    </row>
    <row r="17" spans="1:4" ht="12.75">
      <c r="A17" s="10" t="s">
        <v>17</v>
      </c>
      <c r="B17" s="11"/>
      <c r="C17" s="12">
        <v>1345</v>
      </c>
      <c r="D17" s="43">
        <v>20000</v>
      </c>
    </row>
    <row r="18" spans="1:4" ht="12.75">
      <c r="A18" s="10" t="s">
        <v>104</v>
      </c>
      <c r="B18" s="11"/>
      <c r="C18" s="12">
        <v>1351</v>
      </c>
      <c r="D18" s="43">
        <v>20000</v>
      </c>
    </row>
    <row r="19" spans="1:4" ht="12.75">
      <c r="A19" s="10" t="s">
        <v>127</v>
      </c>
      <c r="B19" s="11"/>
      <c r="C19" s="12">
        <v>1355</v>
      </c>
      <c r="D19" s="43">
        <v>30000</v>
      </c>
    </row>
    <row r="20" spans="1:4" ht="12.75">
      <c r="A20" s="10" t="s">
        <v>18</v>
      </c>
      <c r="B20" s="11"/>
      <c r="C20" s="12">
        <v>1361</v>
      </c>
      <c r="D20" s="43">
        <v>350000</v>
      </c>
    </row>
    <row r="21" spans="1:4" ht="12.75">
      <c r="A21" s="10" t="s">
        <v>19</v>
      </c>
      <c r="B21" s="11"/>
      <c r="C21" s="12">
        <v>1511</v>
      </c>
      <c r="D21" s="43">
        <v>350000</v>
      </c>
    </row>
    <row r="22" spans="1:4" ht="12.75">
      <c r="A22" s="13" t="s">
        <v>20</v>
      </c>
      <c r="B22" s="14"/>
      <c r="C22" s="14"/>
      <c r="D22" s="44">
        <f>SUM(D5:D21)</f>
        <v>8171790</v>
      </c>
    </row>
    <row r="23" ht="12.75">
      <c r="D23" s="45"/>
    </row>
    <row r="24" spans="1:4" ht="12.75">
      <c r="A24" s="1" t="s">
        <v>115</v>
      </c>
      <c r="C24" s="1">
        <v>2460</v>
      </c>
      <c r="D24" s="46">
        <v>0</v>
      </c>
    </row>
    <row r="25" spans="1:4" ht="12.75">
      <c r="A25" s="34" t="s">
        <v>116</v>
      </c>
      <c r="B25" s="33"/>
      <c r="C25" s="33"/>
      <c r="D25" s="44">
        <f>SUM(D24)</f>
        <v>0</v>
      </c>
    </row>
    <row r="26" spans="2:4" ht="12.75">
      <c r="B26" s="15" t="s">
        <v>2</v>
      </c>
      <c r="C26" s="11"/>
      <c r="D26" s="43"/>
    </row>
    <row r="27" spans="1:4" ht="12.75">
      <c r="A27" s="1" t="s">
        <v>21</v>
      </c>
      <c r="B27" s="15" t="s">
        <v>22</v>
      </c>
      <c r="C27" s="11">
        <v>4111</v>
      </c>
      <c r="D27" s="43">
        <v>0</v>
      </c>
    </row>
    <row r="28" spans="1:4" ht="12.75">
      <c r="A28" s="10" t="s">
        <v>23</v>
      </c>
      <c r="B28" s="11"/>
      <c r="C28" s="16">
        <v>4112</v>
      </c>
      <c r="D28" s="43">
        <f>SUM(D29:D30)</f>
        <v>1436900</v>
      </c>
    </row>
    <row r="29" spans="1:4" ht="12.75">
      <c r="A29" s="17" t="s">
        <v>24</v>
      </c>
      <c r="B29" s="11"/>
      <c r="C29" s="16"/>
      <c r="D29" s="47">
        <v>1436900</v>
      </c>
    </row>
    <row r="30" spans="1:4" ht="12.75">
      <c r="A30" s="17" t="s">
        <v>25</v>
      </c>
      <c r="B30" s="11"/>
      <c r="C30" s="16"/>
      <c r="D30" s="48">
        <v>0</v>
      </c>
    </row>
    <row r="31" spans="1:4" ht="12.75">
      <c r="A31" s="1" t="s">
        <v>107</v>
      </c>
      <c r="B31" s="11"/>
      <c r="C31" s="11">
        <v>4116</v>
      </c>
      <c r="D31" s="49">
        <f>SUM(D32:D37)</f>
        <v>0</v>
      </c>
    </row>
    <row r="32" spans="1:4" ht="12.75">
      <c r="A32" s="28" t="s">
        <v>108</v>
      </c>
      <c r="B32" s="11"/>
      <c r="C32" s="11"/>
      <c r="D32" s="50">
        <v>0</v>
      </c>
    </row>
    <row r="33" spans="1:4" ht="12.75">
      <c r="A33" s="28" t="s">
        <v>129</v>
      </c>
      <c r="B33" s="11"/>
      <c r="C33" s="11"/>
      <c r="D33" s="50">
        <v>0</v>
      </c>
    </row>
    <row r="34" spans="1:4" ht="12.75">
      <c r="A34" s="28" t="s">
        <v>128</v>
      </c>
      <c r="B34" s="11"/>
      <c r="C34" s="11"/>
      <c r="D34" s="50">
        <v>0</v>
      </c>
    </row>
    <row r="35" spans="1:4" ht="12.75">
      <c r="A35" s="28" t="s">
        <v>109</v>
      </c>
      <c r="B35" s="11"/>
      <c r="C35" s="11"/>
      <c r="D35" s="50">
        <v>0</v>
      </c>
    </row>
    <row r="36" spans="1:4" ht="12.75">
      <c r="A36" s="40" t="s">
        <v>135</v>
      </c>
      <c r="B36" s="41"/>
      <c r="C36" s="41"/>
      <c r="D36" s="51">
        <v>0</v>
      </c>
    </row>
    <row r="37" spans="1:4" ht="12.75">
      <c r="A37" s="28" t="s">
        <v>160</v>
      </c>
      <c r="B37" s="11"/>
      <c r="C37" s="11"/>
      <c r="D37" s="50">
        <v>0</v>
      </c>
    </row>
    <row r="38" spans="1:4" ht="12.75">
      <c r="A38" s="10" t="s">
        <v>105</v>
      </c>
      <c r="B38" s="11"/>
      <c r="C38" s="16">
        <v>4121</v>
      </c>
      <c r="D38" s="52">
        <v>0</v>
      </c>
    </row>
    <row r="39" spans="1:4" ht="12.75">
      <c r="A39" s="1" t="s">
        <v>117</v>
      </c>
      <c r="B39" s="11"/>
      <c r="C39" s="11">
        <v>4122</v>
      </c>
      <c r="D39" s="43">
        <v>0</v>
      </c>
    </row>
    <row r="40" spans="1:4" ht="12.75">
      <c r="A40" s="1" t="s">
        <v>26</v>
      </c>
      <c r="B40" s="11"/>
      <c r="C40" s="11">
        <v>4134</v>
      </c>
      <c r="D40" s="43">
        <v>0</v>
      </c>
    </row>
    <row r="41" spans="1:4" ht="12.75">
      <c r="A41" s="1" t="s">
        <v>27</v>
      </c>
      <c r="B41" s="11"/>
      <c r="C41" s="11">
        <v>4216</v>
      </c>
      <c r="D41" s="43">
        <v>0</v>
      </c>
    </row>
    <row r="42" spans="1:4" ht="12.75">
      <c r="A42" s="1" t="s">
        <v>28</v>
      </c>
      <c r="B42" s="11"/>
      <c r="C42" s="11">
        <v>4222</v>
      </c>
      <c r="D42" s="43">
        <v>0</v>
      </c>
    </row>
    <row r="43" spans="2:4" ht="12.75">
      <c r="B43" s="11"/>
      <c r="C43" s="11"/>
      <c r="D43" s="52"/>
    </row>
    <row r="44" spans="1:4" ht="12.75">
      <c r="A44" s="13" t="s">
        <v>29</v>
      </c>
      <c r="B44" s="14"/>
      <c r="C44" s="14"/>
      <c r="D44" s="44">
        <f>SUM(D38:D42)+D27+D28+D31</f>
        <v>1436900</v>
      </c>
    </row>
    <row r="45" spans="1:4" ht="12.75">
      <c r="A45" s="8"/>
      <c r="B45" s="16" t="s">
        <v>30</v>
      </c>
      <c r="C45" s="18"/>
      <c r="D45" s="53"/>
    </row>
    <row r="46" spans="1:4" ht="12.75">
      <c r="A46" s="29" t="s">
        <v>118</v>
      </c>
      <c r="B46" s="16">
        <v>1032</v>
      </c>
      <c r="C46" s="35">
        <v>2111</v>
      </c>
      <c r="D46" s="54">
        <v>0</v>
      </c>
    </row>
    <row r="47" spans="1:4" ht="12.75">
      <c r="A47" s="1" t="s">
        <v>31</v>
      </c>
      <c r="B47" s="15">
        <v>1032</v>
      </c>
      <c r="C47" s="11">
        <v>2131</v>
      </c>
      <c r="D47" s="55">
        <v>200</v>
      </c>
    </row>
    <row r="48" spans="1:4" ht="12.75">
      <c r="A48" s="19" t="s">
        <v>32</v>
      </c>
      <c r="B48" s="15" t="s">
        <v>2</v>
      </c>
      <c r="C48" s="11" t="s">
        <v>2</v>
      </c>
      <c r="D48" s="56">
        <f>SUM(D46:D47)</f>
        <v>200</v>
      </c>
    </row>
    <row r="49" spans="2:4" ht="12.75">
      <c r="B49" s="11"/>
      <c r="C49" s="11"/>
      <c r="D49" s="43"/>
    </row>
    <row r="50" spans="1:4" ht="12.75">
      <c r="A50" s="8" t="s">
        <v>33</v>
      </c>
      <c r="B50" s="11"/>
      <c r="C50" s="11"/>
      <c r="D50" s="43"/>
    </row>
    <row r="51" spans="1:4" ht="12.75">
      <c r="A51" s="10" t="s">
        <v>155</v>
      </c>
      <c r="B51" s="11">
        <v>2141</v>
      </c>
      <c r="C51" s="12">
        <v>2131</v>
      </c>
      <c r="D51" s="43">
        <v>30000</v>
      </c>
    </row>
    <row r="52" spans="1:4" ht="12.75">
      <c r="A52" s="10" t="s">
        <v>156</v>
      </c>
      <c r="B52" s="11"/>
      <c r="C52" s="12">
        <v>2132</v>
      </c>
      <c r="D52" s="52">
        <v>100000</v>
      </c>
    </row>
    <row r="53" spans="1:4" ht="12.75">
      <c r="A53" s="10" t="s">
        <v>35</v>
      </c>
      <c r="B53" s="11"/>
      <c r="C53" s="12">
        <v>2324</v>
      </c>
      <c r="D53" s="52">
        <v>0</v>
      </c>
    </row>
    <row r="54" spans="1:4" ht="12.75">
      <c r="A54" s="8" t="s">
        <v>36</v>
      </c>
      <c r="B54" s="11"/>
      <c r="C54" s="20"/>
      <c r="D54" s="56">
        <f>SUM(D51:D53)</f>
        <v>130000</v>
      </c>
    </row>
    <row r="55" spans="1:4" ht="12.75">
      <c r="A55" s="8"/>
      <c r="B55" s="11"/>
      <c r="C55" s="20"/>
      <c r="D55" s="56"/>
    </row>
    <row r="56" spans="1:4" ht="12.75">
      <c r="A56" s="29" t="s">
        <v>119</v>
      </c>
      <c r="B56" s="32">
        <v>2169</v>
      </c>
      <c r="C56" s="32">
        <v>2212</v>
      </c>
      <c r="D56" s="55">
        <v>0</v>
      </c>
    </row>
    <row r="57" spans="1:4" ht="12.75">
      <c r="A57" s="29" t="s">
        <v>120</v>
      </c>
      <c r="B57" s="32"/>
      <c r="C57" s="32">
        <v>2324</v>
      </c>
      <c r="D57" s="55">
        <v>0</v>
      </c>
    </row>
    <row r="58" spans="1:4" ht="12.75">
      <c r="A58" s="8" t="s">
        <v>121</v>
      </c>
      <c r="B58" s="11"/>
      <c r="C58" s="20"/>
      <c r="D58" s="57">
        <f>SUM(D56:D57)</f>
        <v>0</v>
      </c>
    </row>
    <row r="59" spans="1:4" ht="12.75">
      <c r="A59" s="8"/>
      <c r="B59" s="11"/>
      <c r="C59" s="20"/>
      <c r="D59" s="57"/>
    </row>
    <row r="60" spans="1:4" ht="12.75">
      <c r="A60" s="8" t="s">
        <v>147</v>
      </c>
      <c r="B60" s="32">
        <v>2212</v>
      </c>
      <c r="C60" s="32">
        <v>2111</v>
      </c>
      <c r="D60" s="55">
        <v>0</v>
      </c>
    </row>
    <row r="61" spans="1:4" ht="12.75">
      <c r="A61" s="8" t="s">
        <v>148</v>
      </c>
      <c r="B61" s="11"/>
      <c r="C61" s="20"/>
      <c r="D61" s="58">
        <f>SUM(D60)</f>
        <v>0</v>
      </c>
    </row>
    <row r="62" spans="2:4" ht="12.75">
      <c r="B62" s="11"/>
      <c r="C62" s="11"/>
      <c r="D62" s="43"/>
    </row>
    <row r="63" spans="1:4" ht="12.75">
      <c r="A63" s="8" t="s">
        <v>37</v>
      </c>
      <c r="B63" s="11">
        <v>2310</v>
      </c>
      <c r="C63" s="11"/>
      <c r="D63" s="43"/>
    </row>
    <row r="64" spans="1:4" ht="12.75">
      <c r="A64" s="10" t="s">
        <v>38</v>
      </c>
      <c r="B64" s="11"/>
      <c r="C64" s="16">
        <v>2111</v>
      </c>
      <c r="D64" s="43">
        <v>160000</v>
      </c>
    </row>
    <row r="65" spans="1:4" ht="12.75">
      <c r="A65" s="10" t="s">
        <v>39</v>
      </c>
      <c r="B65" s="11"/>
      <c r="C65" s="11">
        <v>2133</v>
      </c>
      <c r="D65" s="43">
        <v>2200</v>
      </c>
    </row>
    <row r="66" spans="1:4" ht="12.75">
      <c r="A66" s="10" t="s">
        <v>106</v>
      </c>
      <c r="B66" s="11"/>
      <c r="C66" s="11">
        <v>2210</v>
      </c>
      <c r="D66" s="43">
        <v>0</v>
      </c>
    </row>
    <row r="67" spans="1:4" ht="12.75">
      <c r="A67" s="10" t="s">
        <v>110</v>
      </c>
      <c r="B67" s="11"/>
      <c r="C67" s="11">
        <v>2222</v>
      </c>
      <c r="D67" s="43">
        <v>0</v>
      </c>
    </row>
    <row r="68" spans="1:4" ht="12.75">
      <c r="A68" s="10" t="s">
        <v>40</v>
      </c>
      <c r="B68" s="11"/>
      <c r="C68" s="11">
        <v>2324</v>
      </c>
      <c r="D68" s="43">
        <v>0</v>
      </c>
    </row>
    <row r="69" spans="1:4" ht="12.75">
      <c r="A69" s="10" t="s">
        <v>149</v>
      </c>
      <c r="B69" s="11"/>
      <c r="C69" s="11">
        <v>2342</v>
      </c>
      <c r="D69" s="43">
        <v>5000</v>
      </c>
    </row>
    <row r="70" spans="1:4" ht="12.75">
      <c r="A70" s="8" t="s">
        <v>41</v>
      </c>
      <c r="B70" s="11"/>
      <c r="C70" s="20"/>
      <c r="D70" s="56">
        <f>SUM(D64:D69)</f>
        <v>167200</v>
      </c>
    </row>
    <row r="71" spans="2:4" ht="12.75">
      <c r="B71" s="11"/>
      <c r="C71" s="11"/>
      <c r="D71" s="43"/>
    </row>
    <row r="72" spans="1:4" ht="12.75">
      <c r="A72" s="8" t="s">
        <v>42</v>
      </c>
      <c r="B72" s="11">
        <v>2321</v>
      </c>
      <c r="C72" s="11"/>
      <c r="D72" s="43"/>
    </row>
    <row r="73" spans="1:4" ht="12.75">
      <c r="A73" s="10" t="s">
        <v>43</v>
      </c>
      <c r="B73" s="11"/>
      <c r="C73" s="12">
        <v>2111</v>
      </c>
      <c r="D73" s="43">
        <v>35000</v>
      </c>
    </row>
    <row r="74" spans="1:4" ht="12.75">
      <c r="A74" s="10" t="s">
        <v>120</v>
      </c>
      <c r="B74" s="11"/>
      <c r="C74" s="12">
        <v>2324</v>
      </c>
      <c r="D74" s="43">
        <v>0</v>
      </c>
    </row>
    <row r="75" spans="1:4" ht="12.75">
      <c r="A75" s="8" t="s">
        <v>44</v>
      </c>
      <c r="B75" s="11"/>
      <c r="C75" s="20"/>
      <c r="D75" s="56">
        <f>SUM(D72:D74)</f>
        <v>35000</v>
      </c>
    </row>
    <row r="76" spans="1:4" ht="12.75">
      <c r="A76" s="8"/>
      <c r="B76" s="11"/>
      <c r="C76" s="20"/>
      <c r="D76" s="56"/>
    </row>
    <row r="77" spans="1:4" ht="12.75">
      <c r="A77" s="8" t="s">
        <v>143</v>
      </c>
      <c r="B77" s="11">
        <v>3113</v>
      </c>
      <c r="C77" s="20"/>
      <c r="D77" s="56"/>
    </row>
    <row r="78" spans="1:4" ht="12.75">
      <c r="A78" s="29" t="s">
        <v>111</v>
      </c>
      <c r="B78" s="11"/>
      <c r="C78" s="20">
        <v>2321</v>
      </c>
      <c r="D78" s="55">
        <v>0</v>
      </c>
    </row>
    <row r="79" spans="1:4" ht="12.75">
      <c r="A79" s="29" t="s">
        <v>114</v>
      </c>
      <c r="B79" s="11"/>
      <c r="C79" s="20">
        <v>2322</v>
      </c>
      <c r="D79" s="55">
        <v>0</v>
      </c>
    </row>
    <row r="80" spans="1:4" ht="12.75">
      <c r="A80" s="30" t="s">
        <v>150</v>
      </c>
      <c r="B80" s="11"/>
      <c r="C80" s="20"/>
      <c r="D80" s="59">
        <f>SUM(D78:D79)</f>
        <v>0</v>
      </c>
    </row>
    <row r="81" spans="2:4" ht="12.75">
      <c r="B81" s="11"/>
      <c r="C81" s="11"/>
      <c r="D81" s="43"/>
    </row>
    <row r="82" spans="1:4" ht="12.75">
      <c r="A82" s="8" t="s">
        <v>45</v>
      </c>
      <c r="B82" s="11">
        <v>3314</v>
      </c>
      <c r="C82" s="11"/>
      <c r="D82" s="43"/>
    </row>
    <row r="83" spans="1:4" ht="12.75">
      <c r="A83" s="10" t="s">
        <v>46</v>
      </c>
      <c r="B83" s="11"/>
      <c r="C83" s="12">
        <v>2111</v>
      </c>
      <c r="D83" s="43">
        <v>3500</v>
      </c>
    </row>
    <row r="84" spans="1:4" ht="12.75">
      <c r="A84" s="10" t="s">
        <v>47</v>
      </c>
      <c r="B84" s="11"/>
      <c r="C84" s="12">
        <v>2324</v>
      </c>
      <c r="D84" s="43">
        <v>0</v>
      </c>
    </row>
    <row r="85" spans="1:4" ht="12.75">
      <c r="A85" s="8" t="s">
        <v>48</v>
      </c>
      <c r="B85" s="11"/>
      <c r="C85" s="20"/>
      <c r="D85" s="56">
        <f>SUM(D83:D84)</f>
        <v>3500</v>
      </c>
    </row>
    <row r="86" spans="1:4" ht="12.75">
      <c r="A86" s="8"/>
      <c r="B86" s="11"/>
      <c r="C86" s="11"/>
      <c r="D86" s="43"/>
    </row>
    <row r="87" spans="1:4" ht="12.75">
      <c r="A87" s="8" t="s">
        <v>49</v>
      </c>
      <c r="B87" s="11">
        <v>3341</v>
      </c>
      <c r="C87" s="11"/>
      <c r="D87" s="43"/>
    </row>
    <row r="88" spans="1:4" ht="12.75">
      <c r="A88" s="10" t="s">
        <v>122</v>
      </c>
      <c r="B88" s="11"/>
      <c r="C88" s="11">
        <v>2111</v>
      </c>
      <c r="D88" s="43">
        <v>0</v>
      </c>
    </row>
    <row r="89" spans="1:4" ht="12.75">
      <c r="A89" s="8" t="s">
        <v>50</v>
      </c>
      <c r="B89" s="11"/>
      <c r="C89" s="20"/>
      <c r="D89" s="56">
        <f>SUM(D88)</f>
        <v>0</v>
      </c>
    </row>
    <row r="90" spans="1:4" ht="12.75">
      <c r="A90" s="8"/>
      <c r="B90" s="11"/>
      <c r="C90" s="11"/>
      <c r="D90" s="56"/>
    </row>
    <row r="91" spans="1:4" ht="12.75">
      <c r="A91" s="8" t="s">
        <v>51</v>
      </c>
      <c r="B91" s="11">
        <v>3399</v>
      </c>
      <c r="C91" s="11"/>
      <c r="D91" s="56"/>
    </row>
    <row r="92" spans="1:4" ht="12.75">
      <c r="A92" s="10" t="s">
        <v>157</v>
      </c>
      <c r="B92" s="11"/>
      <c r="C92" s="11">
        <v>2111</v>
      </c>
      <c r="D92" s="43">
        <v>0</v>
      </c>
    </row>
    <row r="93" spans="1:4" ht="12.75">
      <c r="A93" s="8" t="s">
        <v>53</v>
      </c>
      <c r="B93" s="11"/>
      <c r="C93" s="20" t="s">
        <v>2</v>
      </c>
      <c r="D93" s="56">
        <f>SUM(D92)</f>
        <v>0</v>
      </c>
    </row>
    <row r="94" spans="1:4" ht="12.75">
      <c r="A94" s="8"/>
      <c r="B94" s="11"/>
      <c r="C94" s="20"/>
      <c r="D94" s="56"/>
    </row>
    <row r="95" spans="1:4" ht="12.75">
      <c r="A95" s="10" t="s">
        <v>54</v>
      </c>
      <c r="B95" s="11">
        <v>3421</v>
      </c>
      <c r="C95" s="11">
        <v>3121</v>
      </c>
      <c r="D95" s="55">
        <v>0</v>
      </c>
    </row>
    <row r="96" spans="1:4" ht="12.75">
      <c r="A96" s="10" t="s">
        <v>114</v>
      </c>
      <c r="B96" s="11"/>
      <c r="C96" s="11">
        <v>2322</v>
      </c>
      <c r="D96" s="55">
        <v>0</v>
      </c>
    </row>
    <row r="97" spans="1:4" ht="12.75">
      <c r="A97" s="8" t="s">
        <v>55</v>
      </c>
      <c r="B97" s="11"/>
      <c r="C97" s="20"/>
      <c r="D97" s="56">
        <f>SUM(D95:D96)</f>
        <v>0</v>
      </c>
    </row>
    <row r="98" spans="1:4" ht="12.75">
      <c r="A98" s="8"/>
      <c r="B98" s="11"/>
      <c r="C98" s="20"/>
      <c r="D98" s="56"/>
    </row>
    <row r="99" spans="1:4" ht="12.75">
      <c r="A99" s="8" t="s">
        <v>130</v>
      </c>
      <c r="B99" s="11">
        <v>3511</v>
      </c>
      <c r="C99" s="32">
        <v>2132</v>
      </c>
      <c r="D99" s="60">
        <v>12</v>
      </c>
    </row>
    <row r="100" spans="1:4" ht="12.75">
      <c r="A100" s="8" t="s">
        <v>131</v>
      </c>
      <c r="B100" s="11"/>
      <c r="C100" s="20"/>
      <c r="D100" s="56">
        <f>SUM(D99:D99)</f>
        <v>12</v>
      </c>
    </row>
    <row r="101" spans="1:4" ht="12.75">
      <c r="A101" s="8"/>
      <c r="B101" s="11"/>
      <c r="C101" s="20"/>
      <c r="D101" s="56"/>
    </row>
    <row r="102" spans="1:4" ht="12.75">
      <c r="A102" s="8" t="s">
        <v>56</v>
      </c>
      <c r="B102" s="11">
        <v>3612</v>
      </c>
      <c r="C102" s="11"/>
      <c r="D102" s="43"/>
    </row>
    <row r="103" spans="1:4" ht="12.75">
      <c r="A103" s="10" t="s">
        <v>57</v>
      </c>
      <c r="B103" s="11"/>
      <c r="C103" s="11">
        <v>2111</v>
      </c>
      <c r="D103" s="43">
        <v>30000</v>
      </c>
    </row>
    <row r="104" spans="1:4" ht="12.75">
      <c r="A104" s="10" t="s">
        <v>58</v>
      </c>
      <c r="B104" s="11"/>
      <c r="C104" s="16">
        <v>2132</v>
      </c>
      <c r="D104" s="43">
        <v>150000</v>
      </c>
    </row>
    <row r="105" spans="1:4" ht="12.75">
      <c r="A105" s="10" t="s">
        <v>52</v>
      </c>
      <c r="B105" s="11"/>
      <c r="C105" s="16">
        <v>2324</v>
      </c>
      <c r="D105" s="43">
        <v>2500</v>
      </c>
    </row>
    <row r="106" spans="1:4" ht="12.75">
      <c r="A106" s="8" t="s">
        <v>59</v>
      </c>
      <c r="B106" s="11"/>
      <c r="C106" s="20"/>
      <c r="D106" s="56">
        <f>SUM(D103:D105)</f>
        <v>182500</v>
      </c>
    </row>
    <row r="107" spans="1:4" ht="12.75">
      <c r="A107" s="8"/>
      <c r="B107" s="11"/>
      <c r="C107" s="20"/>
      <c r="D107" s="56"/>
    </row>
    <row r="108" spans="1:4" ht="12.75">
      <c r="A108" s="8" t="s">
        <v>60</v>
      </c>
      <c r="B108" s="11">
        <v>3613</v>
      </c>
      <c r="C108" s="11"/>
      <c r="D108" s="56"/>
    </row>
    <row r="109" spans="1:4" ht="12.75">
      <c r="A109" s="10" t="s">
        <v>61</v>
      </c>
      <c r="B109" s="11"/>
      <c r="C109" s="11">
        <v>2132</v>
      </c>
      <c r="D109" s="61">
        <v>6648</v>
      </c>
    </row>
    <row r="110" spans="1:4" ht="12.75">
      <c r="A110" s="8" t="s">
        <v>62</v>
      </c>
      <c r="B110" s="11"/>
      <c r="C110" s="20"/>
      <c r="D110" s="56">
        <f>SUM(D108:D109)</f>
        <v>6648</v>
      </c>
    </row>
    <row r="111" spans="1:4" ht="12.75">
      <c r="A111" s="8"/>
      <c r="B111" s="11"/>
      <c r="C111" s="11"/>
      <c r="D111" s="56"/>
    </row>
    <row r="112" spans="1:4" ht="12.75">
      <c r="A112" s="8" t="s">
        <v>63</v>
      </c>
      <c r="B112" s="11">
        <v>3632</v>
      </c>
      <c r="C112" s="11"/>
      <c r="D112" s="43"/>
    </row>
    <row r="113" spans="1:4" ht="12.75">
      <c r="A113" s="10" t="s">
        <v>81</v>
      </c>
      <c r="B113" s="11"/>
      <c r="C113" s="31">
        <v>2111</v>
      </c>
      <c r="D113" s="43">
        <v>5000</v>
      </c>
    </row>
    <row r="114" spans="1:4" ht="12.75">
      <c r="A114" s="10" t="s">
        <v>34</v>
      </c>
      <c r="B114" s="11"/>
      <c r="C114" s="12">
        <v>2131</v>
      </c>
      <c r="D114" s="43">
        <v>1000</v>
      </c>
    </row>
    <row r="115" spans="1:4" ht="12.75">
      <c r="A115" s="10" t="s">
        <v>40</v>
      </c>
      <c r="B115" s="11"/>
      <c r="C115" s="12">
        <v>2324</v>
      </c>
      <c r="D115" s="43">
        <v>0</v>
      </c>
    </row>
    <row r="116" spans="1:4" ht="12.75">
      <c r="A116" s="8" t="s">
        <v>64</v>
      </c>
      <c r="B116" s="11"/>
      <c r="C116" s="20"/>
      <c r="D116" s="56">
        <f>SUM(D113:D115)</f>
        <v>6000</v>
      </c>
    </row>
    <row r="117" spans="2:4" ht="12.75">
      <c r="B117" s="11"/>
      <c r="C117" s="11"/>
      <c r="D117" s="43"/>
    </row>
    <row r="118" spans="1:4" ht="12.75">
      <c r="A118" s="19" t="s">
        <v>65</v>
      </c>
      <c r="B118" s="11">
        <v>3639</v>
      </c>
      <c r="C118" s="11"/>
      <c r="D118" s="43"/>
    </row>
    <row r="119" spans="1:4" ht="12.75">
      <c r="A119" s="36" t="s">
        <v>132</v>
      </c>
      <c r="B119" s="11"/>
      <c r="C119" s="11">
        <v>2119</v>
      </c>
      <c r="D119" s="43">
        <v>0</v>
      </c>
    </row>
    <row r="120" spans="1:4" ht="12.75">
      <c r="A120" s="1" t="s">
        <v>66</v>
      </c>
      <c r="B120" s="11"/>
      <c r="C120" s="11">
        <v>2131</v>
      </c>
      <c r="D120" s="43">
        <v>16000</v>
      </c>
    </row>
    <row r="121" spans="1:4" ht="12.75">
      <c r="A121" s="1" t="s">
        <v>67</v>
      </c>
      <c r="B121" s="11"/>
      <c r="C121" s="11">
        <v>3111</v>
      </c>
      <c r="D121" s="43">
        <v>0</v>
      </c>
    </row>
    <row r="122" spans="1:4" ht="12.75">
      <c r="A122" s="1" t="s">
        <v>68</v>
      </c>
      <c r="B122" s="11"/>
      <c r="C122" s="11">
        <v>2324</v>
      </c>
      <c r="D122" s="43">
        <v>0</v>
      </c>
    </row>
    <row r="123" spans="1:4" ht="12.75">
      <c r="A123" s="19" t="s">
        <v>69</v>
      </c>
      <c r="B123" s="11"/>
      <c r="C123" s="20"/>
      <c r="D123" s="56">
        <f>SUM(D119:D122)</f>
        <v>16000</v>
      </c>
    </row>
    <row r="124" spans="2:4" ht="12.75">
      <c r="B124" s="11"/>
      <c r="C124" s="11"/>
      <c r="D124" s="43"/>
    </row>
    <row r="125" spans="1:4" ht="12.75">
      <c r="A125" s="8" t="s">
        <v>70</v>
      </c>
      <c r="B125" s="11" t="s">
        <v>2</v>
      </c>
      <c r="C125" s="11"/>
      <c r="D125" s="43"/>
    </row>
    <row r="126" spans="1:4" ht="12.75">
      <c r="A126" s="10" t="s">
        <v>71</v>
      </c>
      <c r="B126" s="11">
        <v>3722</v>
      </c>
      <c r="C126" s="16">
        <v>2111</v>
      </c>
      <c r="D126" s="43">
        <v>0</v>
      </c>
    </row>
    <row r="127" spans="1:4" ht="12.75">
      <c r="A127" s="10" t="s">
        <v>125</v>
      </c>
      <c r="B127" s="11"/>
      <c r="C127" s="16">
        <v>2212</v>
      </c>
      <c r="D127" s="43">
        <v>0</v>
      </c>
    </row>
    <row r="128" spans="1:4" ht="12.75">
      <c r="A128" s="1" t="s">
        <v>72</v>
      </c>
      <c r="B128" s="11"/>
      <c r="C128" s="11">
        <v>2324</v>
      </c>
      <c r="D128" s="43">
        <v>0</v>
      </c>
    </row>
    <row r="129" spans="1:4" ht="12.75">
      <c r="A129" s="21" t="s">
        <v>73</v>
      </c>
      <c r="B129" s="22"/>
      <c r="C129" s="22"/>
      <c r="D129" s="62">
        <f>SUM(D126:D128)</f>
        <v>0</v>
      </c>
    </row>
    <row r="130" spans="1:4" ht="12.75">
      <c r="A130" s="1" t="s">
        <v>74</v>
      </c>
      <c r="B130" s="11">
        <v>3723</v>
      </c>
      <c r="C130" s="11">
        <v>2111</v>
      </c>
      <c r="D130" s="43">
        <v>0</v>
      </c>
    </row>
    <row r="131" spans="1:4" ht="12.75">
      <c r="A131" s="1" t="s">
        <v>136</v>
      </c>
      <c r="B131" s="11">
        <v>3725</v>
      </c>
      <c r="C131" s="11">
        <v>2111</v>
      </c>
      <c r="D131" s="43">
        <v>150000</v>
      </c>
    </row>
    <row r="132" spans="1:4" ht="12.75">
      <c r="A132" s="8" t="s">
        <v>75</v>
      </c>
      <c r="B132" s="11"/>
      <c r="C132" s="20"/>
      <c r="D132" s="56">
        <f>SUM(D129+D130+D131)</f>
        <v>150000</v>
      </c>
    </row>
    <row r="133" spans="1:4" ht="12.75">
      <c r="A133" s="8"/>
      <c r="B133" s="11"/>
      <c r="C133" s="20"/>
      <c r="D133" s="56"/>
    </row>
    <row r="134" spans="1:4" ht="12.75">
      <c r="A134" s="8" t="s">
        <v>151</v>
      </c>
      <c r="B134" s="11" t="s">
        <v>2</v>
      </c>
      <c r="C134" s="20"/>
      <c r="D134" s="56"/>
    </row>
    <row r="135" spans="1:4" ht="12.75">
      <c r="A135" s="29" t="s">
        <v>152</v>
      </c>
      <c r="B135" s="11">
        <v>3742</v>
      </c>
      <c r="C135" s="32">
        <v>2212</v>
      </c>
      <c r="D135" s="55">
        <v>0</v>
      </c>
    </row>
    <row r="136" spans="1:4" ht="12.75">
      <c r="A136" s="29" t="s">
        <v>154</v>
      </c>
      <c r="B136" s="11">
        <v>3745</v>
      </c>
      <c r="C136" s="32">
        <v>2111</v>
      </c>
      <c r="D136" s="55">
        <v>0</v>
      </c>
    </row>
    <row r="137" spans="1:4" ht="12.75">
      <c r="A137" s="8" t="s">
        <v>153</v>
      </c>
      <c r="B137" s="11"/>
      <c r="C137" s="32"/>
      <c r="D137" s="56">
        <f>SUM(D135:D136)</f>
        <v>0</v>
      </c>
    </row>
    <row r="138" spans="1:4" ht="12.75">
      <c r="A138" s="8"/>
      <c r="B138" s="11"/>
      <c r="C138" s="20"/>
      <c r="D138" s="56"/>
    </row>
    <row r="139" spans="1:4" ht="12.75">
      <c r="A139" s="8" t="s">
        <v>145</v>
      </c>
      <c r="B139" s="11">
        <v>4226</v>
      </c>
      <c r="C139" s="11"/>
      <c r="D139" s="56"/>
    </row>
    <row r="140" spans="1:4" ht="12.75">
      <c r="A140" s="38" t="s">
        <v>144</v>
      </c>
      <c r="B140" s="39"/>
      <c r="C140" s="39">
        <v>2324</v>
      </c>
      <c r="D140" s="63">
        <v>0</v>
      </c>
    </row>
    <row r="141" spans="1:4" ht="12.75">
      <c r="A141" s="8" t="s">
        <v>146</v>
      </c>
      <c r="B141" s="11"/>
      <c r="C141" s="20"/>
      <c r="D141" s="56">
        <f>SUM(D139:D140)</f>
        <v>0</v>
      </c>
    </row>
    <row r="142" spans="1:4" ht="12.75">
      <c r="A142" s="8"/>
      <c r="B142" s="11"/>
      <c r="C142" s="11"/>
      <c r="D142" s="56"/>
    </row>
    <row r="143" spans="1:4" ht="12.75">
      <c r="A143" s="10" t="s">
        <v>76</v>
      </c>
      <c r="B143" s="11">
        <v>4351</v>
      </c>
      <c r="C143" s="11" t="s">
        <v>2</v>
      </c>
      <c r="D143" s="43">
        <v>0</v>
      </c>
    </row>
    <row r="144" spans="1:4" ht="12.75">
      <c r="A144" s="8" t="s">
        <v>77</v>
      </c>
      <c r="B144" s="11"/>
      <c r="C144" s="11">
        <v>2229</v>
      </c>
      <c r="D144" s="56">
        <f>SUM(D143:D143)</f>
        <v>0</v>
      </c>
    </row>
    <row r="145" spans="1:4" ht="12.75">
      <c r="A145" s="8"/>
      <c r="B145" s="11"/>
      <c r="C145" s="11"/>
      <c r="D145" s="56"/>
    </row>
    <row r="146" spans="1:4" ht="12.75">
      <c r="A146" s="10" t="s">
        <v>78</v>
      </c>
      <c r="B146" s="11">
        <v>6112</v>
      </c>
      <c r="C146" s="11">
        <v>2222</v>
      </c>
      <c r="D146" s="43">
        <v>0</v>
      </c>
    </row>
    <row r="147" spans="1:4" ht="12.75">
      <c r="A147" s="8" t="s">
        <v>79</v>
      </c>
      <c r="B147" s="11"/>
      <c r="C147" s="11"/>
      <c r="D147" s="56">
        <f>D146</f>
        <v>0</v>
      </c>
    </row>
    <row r="148" spans="1:4" ht="12.75">
      <c r="A148" s="23"/>
      <c r="B148" s="11"/>
      <c r="C148" s="11"/>
      <c r="D148" s="43"/>
    </row>
    <row r="149" spans="1:4" ht="12.75">
      <c r="A149" s="8" t="s">
        <v>80</v>
      </c>
      <c r="B149" s="11">
        <v>6171</v>
      </c>
      <c r="C149" s="11"/>
      <c r="D149" s="43"/>
    </row>
    <row r="150" spans="1:4" ht="12.75">
      <c r="A150" s="10" t="s">
        <v>123</v>
      </c>
      <c r="B150" s="11"/>
      <c r="C150" s="12">
        <v>2111</v>
      </c>
      <c r="D150" s="43">
        <v>50000</v>
      </c>
    </row>
    <row r="151" spans="1:4" ht="12.75">
      <c r="A151" s="10" t="s">
        <v>137</v>
      </c>
      <c r="B151" s="11"/>
      <c r="C151" s="12">
        <v>2112</v>
      </c>
      <c r="D151" s="43">
        <v>0</v>
      </c>
    </row>
    <row r="152" spans="1:4" ht="12.75">
      <c r="A152" s="10" t="s">
        <v>133</v>
      </c>
      <c r="B152" s="11"/>
      <c r="C152" s="12">
        <v>2132</v>
      </c>
      <c r="D152" s="43">
        <v>0</v>
      </c>
    </row>
    <row r="153" spans="1:4" ht="12.75">
      <c r="A153" s="10" t="s">
        <v>112</v>
      </c>
      <c r="B153" s="11"/>
      <c r="C153" s="12">
        <v>2212</v>
      </c>
      <c r="D153" s="43">
        <v>5000</v>
      </c>
    </row>
    <row r="154" spans="1:4" ht="12.75">
      <c r="A154" s="10" t="s">
        <v>82</v>
      </c>
      <c r="B154" s="11"/>
      <c r="C154" s="12">
        <v>2310</v>
      </c>
      <c r="D154" s="43">
        <v>0</v>
      </c>
    </row>
    <row r="155" spans="1:4" ht="12.75">
      <c r="A155" s="10" t="s">
        <v>111</v>
      </c>
      <c r="B155" s="11"/>
      <c r="C155" s="12">
        <v>2321</v>
      </c>
      <c r="D155" s="43">
        <v>0</v>
      </c>
    </row>
    <row r="156" spans="1:4" ht="12.75">
      <c r="A156" s="10" t="s">
        <v>134</v>
      </c>
      <c r="B156" s="11"/>
      <c r="C156" s="12">
        <v>2324</v>
      </c>
      <c r="D156" s="43">
        <v>5000</v>
      </c>
    </row>
    <row r="157" spans="1:4" ht="12.75">
      <c r="A157" s="10" t="s">
        <v>83</v>
      </c>
      <c r="B157" s="11"/>
      <c r="C157" s="12">
        <v>3112</v>
      </c>
      <c r="D157" s="64">
        <v>0</v>
      </c>
    </row>
    <row r="158" spans="1:4" ht="12.75">
      <c r="A158" s="10" t="s">
        <v>84</v>
      </c>
      <c r="B158" s="11"/>
      <c r="C158" s="12">
        <v>3202</v>
      </c>
      <c r="D158" s="64">
        <v>0</v>
      </c>
    </row>
    <row r="159" spans="1:4" ht="12.75">
      <c r="A159" s="8" t="s">
        <v>85</v>
      </c>
      <c r="B159" s="11"/>
      <c r="C159" s="20"/>
      <c r="D159" s="56">
        <f>SUM(D150:D158)</f>
        <v>60000</v>
      </c>
    </row>
    <row r="160" spans="2:4" ht="12.75">
      <c r="B160" s="11"/>
      <c r="C160" s="11"/>
      <c r="D160" s="43"/>
    </row>
    <row r="161" spans="1:4" ht="12.75">
      <c r="A161" s="8" t="s">
        <v>86</v>
      </c>
      <c r="B161" s="11">
        <v>6310</v>
      </c>
      <c r="C161" s="11"/>
      <c r="D161" s="43"/>
    </row>
    <row r="162" spans="1:4" ht="12.75">
      <c r="A162" s="10" t="s">
        <v>142</v>
      </c>
      <c r="B162" s="11" t="s">
        <v>2</v>
      </c>
      <c r="C162" s="12">
        <v>2141</v>
      </c>
      <c r="D162" s="43">
        <v>1000</v>
      </c>
    </row>
    <row r="163" spans="1:4" ht="12.75">
      <c r="A163" s="10" t="s">
        <v>87</v>
      </c>
      <c r="B163" s="11"/>
      <c r="C163" s="12">
        <v>2142</v>
      </c>
      <c r="D163" s="43">
        <v>0</v>
      </c>
    </row>
    <row r="164" spans="1:4" ht="12.75">
      <c r="A164" s="10" t="s">
        <v>140</v>
      </c>
      <c r="B164" s="11"/>
      <c r="C164" s="12">
        <v>2324</v>
      </c>
      <c r="D164" s="43">
        <v>0</v>
      </c>
    </row>
    <row r="165" spans="1:4" ht="12.75">
      <c r="A165" s="10" t="s">
        <v>141</v>
      </c>
      <c r="B165" s="11"/>
      <c r="C165" s="12">
        <v>3209</v>
      </c>
      <c r="D165" s="43">
        <v>0</v>
      </c>
    </row>
    <row r="166" spans="1:4" ht="12.75">
      <c r="A166" s="8" t="s">
        <v>88</v>
      </c>
      <c r="B166" s="20"/>
      <c r="C166" s="20"/>
      <c r="D166" s="59">
        <f>SUM(D162:D165)</f>
        <v>1000</v>
      </c>
    </row>
    <row r="167" spans="1:4" ht="12.75">
      <c r="A167" s="8"/>
      <c r="B167" s="20"/>
      <c r="C167" s="20"/>
      <c r="D167" s="56"/>
    </row>
    <row r="168" spans="1:4" ht="12.75">
      <c r="A168" s="8" t="s">
        <v>162</v>
      </c>
      <c r="B168" s="20">
        <v>6330</v>
      </c>
      <c r="C168" s="20"/>
      <c r="D168" s="56"/>
    </row>
    <row r="169" spans="1:4" ht="12.75">
      <c r="A169" s="29" t="s">
        <v>161</v>
      </c>
      <c r="B169" s="20"/>
      <c r="C169" s="32">
        <v>4134</v>
      </c>
      <c r="D169" s="55">
        <v>1000000</v>
      </c>
    </row>
    <row r="170" spans="1:4" ht="12.75">
      <c r="A170" s="8" t="s">
        <v>113</v>
      </c>
      <c r="B170" s="11"/>
      <c r="C170" s="11"/>
      <c r="D170" s="56">
        <f>D169</f>
        <v>1000000</v>
      </c>
    </row>
    <row r="171" spans="2:4" ht="12.75">
      <c r="B171" s="11"/>
      <c r="C171" s="11"/>
      <c r="D171" s="43"/>
    </row>
    <row r="172" spans="1:4" ht="12.75">
      <c r="A172" s="13" t="s">
        <v>89</v>
      </c>
      <c r="B172" s="14"/>
      <c r="C172" s="14"/>
      <c r="D172" s="44">
        <f>D48+D54+D58+D61+D70+D75+D80+D85+D89+D93+D97+D100+D106+D110+D116+D123+D132+D137+D141+D144+D147+D159+D166+D170</f>
        <v>1758060</v>
      </c>
    </row>
    <row r="173" spans="1:238" s="24" customFormat="1" ht="12.75">
      <c r="A173" s="8"/>
      <c r="B173" s="16"/>
      <c r="C173" s="16"/>
      <c r="D173" s="52"/>
      <c r="IC173"/>
      <c r="ID173"/>
    </row>
    <row r="174" spans="1:238" s="24" customFormat="1" ht="12.75">
      <c r="A174" s="25" t="s">
        <v>90</v>
      </c>
      <c r="B174" s="26"/>
      <c r="C174" s="26"/>
      <c r="D174" s="65">
        <f>SUM(D22+D25+D44+D172)</f>
        <v>11366750</v>
      </c>
      <c r="IC174"/>
      <c r="ID174"/>
    </row>
    <row r="175" spans="1:238" s="24" customFormat="1" ht="12.75">
      <c r="A175" s="8"/>
      <c r="B175" s="16"/>
      <c r="C175" s="16"/>
      <c r="D175" s="52"/>
      <c r="IC175"/>
      <c r="ID175"/>
    </row>
    <row r="176" spans="1:238" s="24" customFormat="1" ht="12.75">
      <c r="A176" s="8" t="s">
        <v>91</v>
      </c>
      <c r="B176" s="16" t="s">
        <v>92</v>
      </c>
      <c r="C176" s="16"/>
      <c r="D176" s="52"/>
      <c r="IC176"/>
      <c r="ID176"/>
    </row>
    <row r="177" spans="1:238" s="24" customFormat="1" ht="12.75">
      <c r="A177" s="8"/>
      <c r="B177" s="16"/>
      <c r="C177" s="16"/>
      <c r="D177" s="52"/>
      <c r="IC177"/>
      <c r="ID177"/>
    </row>
    <row r="178" spans="1:238" s="24" customFormat="1" ht="12.75">
      <c r="A178" s="8" t="s">
        <v>93</v>
      </c>
      <c r="B178" s="16" t="s">
        <v>94</v>
      </c>
      <c r="C178" s="16">
        <v>8123</v>
      </c>
      <c r="D178" s="53">
        <v>0</v>
      </c>
      <c r="IC178"/>
      <c r="ID178"/>
    </row>
    <row r="179" spans="1:238" s="24" customFormat="1" ht="12.75">
      <c r="A179" s="8" t="s">
        <v>95</v>
      </c>
      <c r="B179" s="16" t="s">
        <v>96</v>
      </c>
      <c r="C179" s="16">
        <v>8124</v>
      </c>
      <c r="D179" s="53">
        <v>0</v>
      </c>
      <c r="IC179"/>
      <c r="ID179"/>
    </row>
    <row r="180" spans="1:238" s="24" customFormat="1" ht="12.75">
      <c r="A180" s="8" t="s">
        <v>97</v>
      </c>
      <c r="B180" s="16" t="s">
        <v>94</v>
      </c>
      <c r="C180" s="16">
        <v>8115</v>
      </c>
      <c r="D180" s="53">
        <v>0</v>
      </c>
      <c r="IC180"/>
      <c r="ID180"/>
    </row>
    <row r="181" spans="1:238" s="24" customFormat="1" ht="12.75">
      <c r="A181" s="8" t="s">
        <v>98</v>
      </c>
      <c r="B181" s="16" t="s">
        <v>94</v>
      </c>
      <c r="C181" s="16">
        <v>8127</v>
      </c>
      <c r="D181" s="53">
        <v>0</v>
      </c>
      <c r="IC181"/>
      <c r="ID181"/>
    </row>
    <row r="182" spans="1:4" ht="12.75">
      <c r="A182" s="1" t="s">
        <v>138</v>
      </c>
      <c r="B182" s="1" t="s">
        <v>139</v>
      </c>
      <c r="C182" s="11">
        <v>8901</v>
      </c>
      <c r="D182" s="43">
        <v>0</v>
      </c>
    </row>
    <row r="183" spans="1:4" ht="13.5" thickBot="1">
      <c r="A183" s="2" t="s">
        <v>90</v>
      </c>
      <c r="B183" s="3"/>
      <c r="C183" s="27"/>
      <c r="D183" s="66">
        <f>SUM(D22+D25+D44+D172+D178+D179+D180+D181+D182)</f>
        <v>11366750</v>
      </c>
    </row>
    <row r="184" ht="12.75">
      <c r="C184" s="11"/>
    </row>
    <row r="185" spans="1:3" ht="12.75">
      <c r="A185" s="1" t="s">
        <v>99</v>
      </c>
      <c r="C185" s="11"/>
    </row>
    <row r="186" ht="12.75">
      <c r="A186" s="1" t="s">
        <v>100</v>
      </c>
    </row>
    <row r="187" ht="12.75">
      <c r="A187" s="1" t="s">
        <v>101</v>
      </c>
    </row>
    <row r="188" ht="12.75">
      <c r="A188" s="1" t="s">
        <v>102</v>
      </c>
    </row>
    <row r="189" ht="12.75">
      <c r="A189" s="1" t="s">
        <v>103</v>
      </c>
    </row>
  </sheetData>
  <sheetProtection/>
  <printOptions gridLines="1"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Pochmanova</dc:creator>
  <cp:keywords/>
  <dc:description/>
  <cp:lastModifiedBy>Triskova</cp:lastModifiedBy>
  <cp:lastPrinted>2010-12-02T15:31:01Z</cp:lastPrinted>
  <dcterms:created xsi:type="dcterms:W3CDTF">2009-02-12T14:23:28Z</dcterms:created>
  <dcterms:modified xsi:type="dcterms:W3CDTF">2016-02-23T08:47:23Z</dcterms:modified>
  <cp:category/>
  <cp:version/>
  <cp:contentType/>
  <cp:contentStatus/>
</cp:coreProperties>
</file>