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08" activeTab="0"/>
  </bookViews>
  <sheets>
    <sheet name="List1" sheetId="1" r:id="rId1"/>
  </sheets>
  <definedNames>
    <definedName name="Excel_BuiltIn_Print_Titles_1_1">'List1'!$A$3:$IT$3</definedName>
    <definedName name="Excel_BuiltIn_Print_Titles_1_1_1">'List1'!$A$3:$IR$3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<sst xmlns="http://schemas.openxmlformats.org/spreadsheetml/2006/main" count="170" uniqueCount="119">
  <si>
    <t>Městys Křivoklát</t>
  </si>
  <si>
    <t>NÁVRH ROZPOČTU</t>
  </si>
  <si>
    <t>Podrobný</t>
  </si>
  <si>
    <t>PŘÍJMY  2008</t>
  </si>
  <si>
    <t>Rok 2007</t>
  </si>
  <si>
    <t>Rok 2008</t>
  </si>
  <si>
    <t>Položka:</t>
  </si>
  <si>
    <t>Par.</t>
  </si>
  <si>
    <t xml:space="preserve"> </t>
  </si>
  <si>
    <t>Pol.</t>
  </si>
  <si>
    <t>Schválený</t>
  </si>
  <si>
    <t>Plnění</t>
  </si>
  <si>
    <t>Návrh</t>
  </si>
  <si>
    <t>Daňové příjmy:</t>
  </si>
  <si>
    <t>třída 1</t>
  </si>
  <si>
    <t>Daň z příjmu fyzických osob ze závislé činnosti</t>
  </si>
  <si>
    <t>Daň z příjmu fyz. osob ze samost. výděleč. činnosti</t>
  </si>
  <si>
    <t>Daň z příjmu fyz. osob vybírané dle zvl. sazby</t>
  </si>
  <si>
    <t>Daň z příjmu právnických osob</t>
  </si>
  <si>
    <t>Daň z příjmu právnických osob za obce</t>
  </si>
  <si>
    <t>Daň z přidané hodnoty</t>
  </si>
  <si>
    <t>Poplatky za vypouštění škodlivých látek do ovzduší</t>
  </si>
  <si>
    <t>Odvody za odnětí zemědělské půdy</t>
  </si>
  <si>
    <t>Poplatek za odnětí lesní půdy</t>
  </si>
  <si>
    <t>Poplatek ze psů</t>
  </si>
  <si>
    <t>Pobytové poplatky (rekreační a lázeňský pobyt)</t>
  </si>
  <si>
    <t>Poplatek za užívání veřejného prostranství</t>
  </si>
  <si>
    <t>Poplatek z ubytovacích kapacit</t>
  </si>
  <si>
    <t>Poplatek za provozovaný VHP</t>
  </si>
  <si>
    <t>Správní poplatky</t>
  </si>
  <si>
    <t>Daň z nemovitostí</t>
  </si>
  <si>
    <t>Mezisoučet daňové příjmy</t>
  </si>
  <si>
    <t>Jednorázová neinv.účelová dotace</t>
  </si>
  <si>
    <t>třída 4</t>
  </si>
  <si>
    <t>Neinvestiční přijaté dotace ze stát.rozpočtu</t>
  </si>
  <si>
    <t>Ostatní neinvestiční dotace ze SR – úřad práce, sociální dávky</t>
  </si>
  <si>
    <t>Přijaté dotace od obcí na žáky ZŠ</t>
  </si>
  <si>
    <t>Neinvestiční přijaté dotace od krajů</t>
  </si>
  <si>
    <t>Převody vlastním rozpočtovým účtům</t>
  </si>
  <si>
    <t>Investiční přijaté dotace od krajů celkem</t>
  </si>
  <si>
    <t>Mezisoučet dotace a vlastní rozpočtové účty</t>
  </si>
  <si>
    <t>třída 2 a 3.</t>
  </si>
  <si>
    <t>Příjmy z pronájmu honitby</t>
  </si>
  <si>
    <t>Vnitřní obchod a služby:</t>
  </si>
  <si>
    <t>Příjmy z pronájmu pozemků</t>
  </si>
  <si>
    <t>Pronájem ostatních nemovitostí (kiosek)</t>
  </si>
  <si>
    <t>Přijaté nekápitálové příspěvky a náhrady minulých let</t>
  </si>
  <si>
    <t>Mezisoučet vnitřní obchod a služby</t>
  </si>
  <si>
    <t>Pitná voda:</t>
  </si>
  <si>
    <t>Příjmy z vodného</t>
  </si>
  <si>
    <t>Příjmy z pronájmu vodoměrů</t>
  </si>
  <si>
    <t>Přijaté skanční platby</t>
  </si>
  <si>
    <t>Přijaté nekapitálové příspěvky a náhrady</t>
  </si>
  <si>
    <t>Mezisoučet pitná voda:</t>
  </si>
  <si>
    <t>Čistírna odpadních vod:</t>
  </si>
  <si>
    <t>Příjmy z poskytovaných služeb – stočné</t>
  </si>
  <si>
    <t>Mezisoučet čistírna odpadních vod:</t>
  </si>
  <si>
    <t>Činnosti knihovnické:</t>
  </si>
  <si>
    <t>Příjmy z poskytování služeb – knihovnický poplatek</t>
  </si>
  <si>
    <t>Mezisoučet činnosti knihovnické:</t>
  </si>
  <si>
    <t>Sdělovací prostředky:</t>
  </si>
  <si>
    <t>Příjem z prodeje Křivoklátských novin</t>
  </si>
  <si>
    <t>Mezisoučet sdělovací prostředky:</t>
  </si>
  <si>
    <t>Ostatní činnosti kultury:</t>
  </si>
  <si>
    <t>Přijaté náhrady z vyúčtování služeb za byty za loňský rok</t>
  </si>
  <si>
    <t>Mezisoučet ost. činnosti kultury:</t>
  </si>
  <si>
    <t>Bytové hospodářství:</t>
  </si>
  <si>
    <t xml:space="preserve">Příjmy z poskytování služeb-zálohy </t>
  </si>
  <si>
    <t>Příjmu z pronájmu</t>
  </si>
  <si>
    <t>Mezisoučet bytové hospodářství:</t>
  </si>
  <si>
    <t>Nebytové hospodářství:</t>
  </si>
  <si>
    <t>Příjmy z pronájmu – garáž</t>
  </si>
  <si>
    <t>Mezisoučet nebytové hospodářství</t>
  </si>
  <si>
    <t>Pohřebnictví:</t>
  </si>
  <si>
    <t>Příjmy z poskytovaných služeb – hřbitovní poplatky</t>
  </si>
  <si>
    <t>Přijaté poskytnuté náhrady</t>
  </si>
  <si>
    <t>Mezisoučet pohřebnictví:</t>
  </si>
  <si>
    <t>Komunální rozvoj</t>
  </si>
  <si>
    <t>Příjmy z pronájmu pozemků (zahrádky, chaty)</t>
  </si>
  <si>
    <t>Příjmy z prodeje pozemků</t>
  </si>
  <si>
    <t>Přijaté kapitálové náhrady výdajů minulých let</t>
  </si>
  <si>
    <t>Mezisoučet komunální služby</t>
  </si>
  <si>
    <t>Nakládání s odpady:</t>
  </si>
  <si>
    <t>Komunální odpady - příjmy z prodeje popellístků a pololetních známek</t>
  </si>
  <si>
    <t>Komunální odpady z minulých let od chatařů</t>
  </si>
  <si>
    <t>Mezisoučet komunální odpad</t>
  </si>
  <si>
    <t>Sběr a svoz skla, papíru a plastů – příjmy za separaci od občanů + EKO KOM</t>
  </si>
  <si>
    <t>Využívání a zneškodňování tříděných odpadů-EKO-KOM od r.2008</t>
  </si>
  <si>
    <t>Mezisoučet nakládání s odpady:</t>
  </si>
  <si>
    <t>Finanční vypořádání z let minulých</t>
  </si>
  <si>
    <t xml:space="preserve">Mezisoučet finanční vypořádání z let minulých- pečovatelská služba </t>
  </si>
  <si>
    <t>Činnost místní správy:</t>
  </si>
  <si>
    <t>Příjmy z poskytovaných služeb</t>
  </si>
  <si>
    <t>Prodej zboží – pohledy, odznaky, zápalky, skleničky</t>
  </si>
  <si>
    <t>Sankční platby</t>
  </si>
  <si>
    <t>Přijaté nekapitálové náhrady a příspěvky minulých let</t>
  </si>
  <si>
    <t>Příjmy z prodeje ostatních nemovitostí a jejich částí</t>
  </si>
  <si>
    <t>Přijaté dary na pořízení PC</t>
  </si>
  <si>
    <t>Příjmy z prodeje části SPOROINVESTU</t>
  </si>
  <si>
    <t>Mezisoučet činnost místní správy:</t>
  </si>
  <si>
    <t>Obecné příjmy a výdaje z finančních operací:</t>
  </si>
  <si>
    <t>Příjmy z úroků</t>
  </si>
  <si>
    <t>Příjmy z podílu na ziku a dividend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</si>
  <si>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</si>
  <si>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</si>
  <si>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</si>
  <si>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</si>
  <si>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</si>
  <si>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Uhrazené splátky dlouhodobých přijatých půjček-vyčerpaný úvěr</t>
  </si>
  <si>
    <t>(+)</t>
  </si>
  <si>
    <t>Uhrazené splátky dlouhodobých přijatých půjček-splátka úvěru</t>
  </si>
  <si>
    <t>(-)</t>
  </si>
  <si>
    <t>Finanční rezerva – ušetřeno z minulých let</t>
  </si>
  <si>
    <t>Sporoinvest</t>
  </si>
  <si>
    <t>Informace o majetku:</t>
  </si>
  <si>
    <t>J &amp; T (akcie)</t>
  </si>
  <si>
    <t>Podílové listy (Sporoinvest)</t>
  </si>
  <si>
    <t>Hypoteční zástavové listy</t>
  </si>
  <si>
    <t>Zůstatek na běžných účtech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</si>
</sst>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164" fontId="3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49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49" fontId="2" fillId="34" borderId="0" xfId="0" applyNumberFormat="1" applyFont="1" applyFill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49" fontId="2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49" fontId="3" fillId="35" borderId="0" xfId="0" applyNumberFormat="1" applyFont="1" applyFill="1" applyAlignment="1" applyProtection="1">
      <alignment horizontal="left"/>
      <protection/>
    </xf>
    <xf numFmtId="0" fontId="5" fillId="35" borderId="0" xfId="0" applyNumberFormat="1" applyFont="1" applyFill="1" applyAlignment="1" applyProtection="1">
      <alignment horizontal="right"/>
      <protection/>
    </xf>
    <xf numFmtId="0" fontId="3" fillId="35" borderId="0" xfId="0" applyNumberFormat="1" applyFont="1" applyFill="1" applyAlignment="1" applyProtection="1">
      <alignment horizontal="right"/>
      <protection/>
    </xf>
    <xf numFmtId="4" fontId="3" fillId="35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3" fillId="36" borderId="0" xfId="0" applyNumberFormat="1" applyFont="1" applyFill="1" applyAlignment="1" applyProtection="1">
      <alignment horizontal="left"/>
      <protection/>
    </xf>
    <xf numFmtId="0" fontId="5" fillId="36" borderId="0" xfId="0" applyNumberFormat="1" applyFont="1" applyFill="1" applyAlignment="1" applyProtection="1">
      <alignment horizontal="right"/>
      <protection/>
    </xf>
    <xf numFmtId="0" fontId="3" fillId="36" borderId="0" xfId="0" applyNumberFormat="1" applyFont="1" applyFill="1" applyAlignment="1" applyProtection="1">
      <alignment horizontal="right"/>
      <protection/>
    </xf>
    <xf numFmtId="4" fontId="3" fillId="36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">
      <selection activeCell="G127" sqref="G127"/>
    </sheetView>
  </sheetViews>
  <sheetFormatPr defaultColWidth="9.125" defaultRowHeight="12.75"/>
  <cols>
    <col min="1" max="1" width="54.125" style="1" customWidth="1"/>
    <col min="2" max="2" width="15.625" style="1" customWidth="1"/>
    <col min="3" max="3" width="4.00390625" style="1" customWidth="1"/>
    <col min="4" max="4" width="4.625" style="1" customWidth="1"/>
    <col min="5" max="5" width="2.625" style="1" customWidth="1"/>
    <col min="6" max="8" width="12.50390625" style="1" customWidth="1"/>
    <col min="9" max="9" width="22.50390625" style="1" customWidth="1"/>
    <col min="10" max="33" width="8.625" style="1" customWidth="1"/>
    <col min="34" max="252" width="9.125" style="1" customWidth="1"/>
  </cols>
  <sheetData>
    <row r="1" spans="1:8" ht="12.75">
      <c r="A1" s="2" t="s">
        <v>0</v>
      </c>
      <c r="B1" s="3" t="s">
        <v>1</v>
      </c>
      <c r="C1" s="3"/>
      <c r="D1" s="3"/>
      <c r="E1" s="3"/>
      <c r="F1" s="4"/>
      <c r="G1" s="4"/>
      <c r="H1" s="5" t="s">
        <v>2</v>
      </c>
    </row>
    <row r="2" spans="1:8" ht="12.75">
      <c r="A2" s="6"/>
      <c r="B2" s="3" t="s">
        <v>3</v>
      </c>
      <c r="C2" s="3"/>
      <c r="D2" s="3"/>
      <c r="E2" s="3"/>
      <c r="F2" s="7" t="s">
        <v>4</v>
      </c>
      <c r="G2" s="4" t="s">
        <v>4</v>
      </c>
      <c r="H2" s="7" t="s">
        <v>5</v>
      </c>
    </row>
    <row r="3" spans="1:8" ht="12.75">
      <c r="A3" s="8" t="s">
        <v>6</v>
      </c>
      <c r="B3" s="9" t="s">
        <v>7</v>
      </c>
      <c r="C3" s="9" t="s">
        <v>8</v>
      </c>
      <c r="D3" s="10" t="s">
        <v>9</v>
      </c>
      <c r="E3" s="11"/>
      <c r="F3" s="12" t="s">
        <v>10</v>
      </c>
      <c r="G3" s="12" t="s">
        <v>11</v>
      </c>
      <c r="H3" s="12" t="s">
        <v>12</v>
      </c>
    </row>
    <row r="4" spans="1:8" ht="12.75">
      <c r="A4" s="13" t="s">
        <v>13</v>
      </c>
      <c r="B4" s="14" t="s">
        <v>14</v>
      </c>
      <c r="F4" s="15"/>
      <c r="G4" s="15"/>
      <c r="H4" s="15"/>
    </row>
    <row r="5" spans="1:8" ht="12.75">
      <c r="A5" s="16" t="s">
        <v>15</v>
      </c>
      <c r="C5" s="17"/>
      <c r="D5" s="18">
        <v>1111</v>
      </c>
      <c r="F5" s="19">
        <v>1020000</v>
      </c>
      <c r="G5" s="19">
        <v>1120815.36</v>
      </c>
      <c r="H5" s="19">
        <v>1151306</v>
      </c>
    </row>
    <row r="6" spans="1:8" ht="12.75">
      <c r="A6" s="16" t="s">
        <v>16</v>
      </c>
      <c r="C6" s="17"/>
      <c r="D6" s="18">
        <v>1112</v>
      </c>
      <c r="F6" s="19">
        <v>250000</v>
      </c>
      <c r="G6" s="19">
        <v>479011.45</v>
      </c>
      <c r="H6" s="19">
        <v>500000</v>
      </c>
    </row>
    <row r="7" spans="1:8" ht="12.75">
      <c r="A7" s="16" t="s">
        <v>17</v>
      </c>
      <c r="B7" s="17"/>
      <c r="C7" s="17"/>
      <c r="D7" s="18">
        <v>1113</v>
      </c>
      <c r="F7" s="19">
        <v>55000</v>
      </c>
      <c r="G7" s="19">
        <v>68087.04</v>
      </c>
      <c r="H7" s="19">
        <v>70000</v>
      </c>
    </row>
    <row r="8" spans="1:8" ht="12.75">
      <c r="A8" s="16" t="s">
        <v>18</v>
      </c>
      <c r="B8" s="17"/>
      <c r="C8" s="17"/>
      <c r="D8" s="18">
        <v>1121</v>
      </c>
      <c r="F8" s="19">
        <v>1060000</v>
      </c>
      <c r="G8" s="19">
        <v>1235828.7</v>
      </c>
      <c r="H8" s="19">
        <v>1250000</v>
      </c>
    </row>
    <row r="9" spans="1:8" ht="12.75">
      <c r="A9" s="16" t="s">
        <v>19</v>
      </c>
      <c r="B9" s="17"/>
      <c r="C9" s="17"/>
      <c r="D9" s="18">
        <v>1122</v>
      </c>
      <c r="F9" s="19">
        <v>200000</v>
      </c>
      <c r="G9" s="19">
        <v>265680</v>
      </c>
      <c r="H9" s="19">
        <v>300000</v>
      </c>
    </row>
    <row r="10" spans="1:8" ht="12.75">
      <c r="A10" s="16" t="s">
        <v>20</v>
      </c>
      <c r="B10" s="17"/>
      <c r="C10" s="17"/>
      <c r="D10" s="18">
        <v>1211</v>
      </c>
      <c r="F10" s="19">
        <v>1800000</v>
      </c>
      <c r="G10" s="19">
        <v>1871962</v>
      </c>
      <c r="H10" s="19">
        <v>2100000</v>
      </c>
    </row>
    <row r="11" spans="1:8" ht="12.75">
      <c r="A11" s="16" t="s">
        <v>21</v>
      </c>
      <c r="B11" s="17"/>
      <c r="C11" s="17"/>
      <c r="D11" s="18">
        <v>1332</v>
      </c>
      <c r="F11" s="19">
        <v>12500</v>
      </c>
      <c r="G11" s="19">
        <v>12500</v>
      </c>
      <c r="H11" s="19">
        <v>12500</v>
      </c>
    </row>
    <row r="12" spans="1:8" ht="12.75">
      <c r="A12" s="16" t="s">
        <v>22</v>
      </c>
      <c r="B12" s="17"/>
      <c r="C12" s="17"/>
      <c r="D12" s="18">
        <v>1334</v>
      </c>
      <c r="F12" s="19">
        <v>0</v>
      </c>
      <c r="G12" s="19">
        <v>0.08</v>
      </c>
      <c r="H12" s="19">
        <v>0</v>
      </c>
    </row>
    <row r="13" spans="1:8" ht="12.75">
      <c r="A13" s="16" t="s">
        <v>23</v>
      </c>
      <c r="B13" s="17"/>
      <c r="C13" s="17"/>
      <c r="D13" s="18">
        <v>1335</v>
      </c>
      <c r="F13" s="19">
        <v>0</v>
      </c>
      <c r="G13" s="19">
        <v>9.8</v>
      </c>
      <c r="H13" s="19">
        <v>0</v>
      </c>
    </row>
    <row r="14" spans="1:9" ht="12.75">
      <c r="A14" s="16" t="s">
        <v>24</v>
      </c>
      <c r="B14" s="17"/>
      <c r="C14" s="17"/>
      <c r="D14" s="18">
        <v>1341</v>
      </c>
      <c r="F14" s="19">
        <v>22200</v>
      </c>
      <c r="G14" s="19">
        <v>23750</v>
      </c>
      <c r="H14" s="19">
        <v>22450</v>
      </c>
      <c r="I14" s="1" t="s">
        <v>8</v>
      </c>
    </row>
    <row r="15" spans="1:8" ht="12.75">
      <c r="A15" s="16" t="s">
        <v>25</v>
      </c>
      <c r="B15" s="17"/>
      <c r="C15" s="17"/>
      <c r="D15" s="18">
        <v>1342</v>
      </c>
      <c r="F15" s="19">
        <v>23000</v>
      </c>
      <c r="G15" s="19">
        <v>34580</v>
      </c>
      <c r="H15" s="19">
        <v>35000</v>
      </c>
    </row>
    <row r="16" spans="1:8" ht="12.75">
      <c r="A16" s="16" t="s">
        <v>26</v>
      </c>
      <c r="B16" s="17"/>
      <c r="C16" s="17"/>
      <c r="D16" s="18">
        <v>1343</v>
      </c>
      <c r="F16" s="19">
        <v>980000</v>
      </c>
      <c r="G16" s="19">
        <v>1547912</v>
      </c>
      <c r="H16" s="19">
        <v>1345000</v>
      </c>
    </row>
    <row r="17" spans="1:8" ht="12.75">
      <c r="A17" s="16" t="s">
        <v>27</v>
      </c>
      <c r="B17" s="17"/>
      <c r="C17" s="17"/>
      <c r="D17" s="18">
        <v>1345</v>
      </c>
      <c r="F17" s="19">
        <v>10000</v>
      </c>
      <c r="G17" s="19">
        <v>12731</v>
      </c>
      <c r="H17" s="19">
        <v>10000</v>
      </c>
    </row>
    <row r="18" spans="1:8" ht="12.75">
      <c r="A18" s="16" t="s">
        <v>28</v>
      </c>
      <c r="B18" s="17"/>
      <c r="C18" s="17"/>
      <c r="D18" s="18">
        <v>1347</v>
      </c>
      <c r="F18" s="19">
        <v>0</v>
      </c>
      <c r="G18" s="19">
        <v>2000</v>
      </c>
      <c r="H18" s="19">
        <v>15000</v>
      </c>
    </row>
    <row r="19" spans="1:8" ht="12.75">
      <c r="A19" s="16" t="s">
        <v>29</v>
      </c>
      <c r="B19" s="17"/>
      <c r="C19" s="17"/>
      <c r="D19" s="18">
        <v>1361</v>
      </c>
      <c r="F19" s="19">
        <v>200000</v>
      </c>
      <c r="G19" s="19">
        <v>163680</v>
      </c>
      <c r="H19" s="19">
        <v>170000</v>
      </c>
    </row>
    <row r="20" spans="1:8" ht="12.75">
      <c r="A20" s="16" t="s">
        <v>30</v>
      </c>
      <c r="B20" s="17"/>
      <c r="C20" s="17"/>
      <c r="D20" s="18">
        <v>1511</v>
      </c>
      <c r="F20" s="19">
        <v>210000</v>
      </c>
      <c r="G20" s="19">
        <v>142939.28</v>
      </c>
      <c r="H20" s="19">
        <v>150000</v>
      </c>
    </row>
    <row r="21" spans="1:9" ht="12.75">
      <c r="A21" s="20" t="s">
        <v>31</v>
      </c>
      <c r="B21" s="21"/>
      <c r="C21" s="21"/>
      <c r="D21" s="21"/>
      <c r="E21" s="22"/>
      <c r="F21" s="23">
        <f>SUM(F5:F20)</f>
        <v>5842700</v>
      </c>
      <c r="G21" s="23">
        <f>SUM(G5:G20)</f>
        <v>6981486.71</v>
      </c>
      <c r="H21" s="23">
        <f>SUM(H5:H20)</f>
        <v>7131256</v>
      </c>
      <c r="I21" s="1" t="s">
        <v>8</v>
      </c>
    </row>
    <row r="22" spans="2:8" ht="12.75">
      <c r="B22" s="24" t="s">
        <v>8</v>
      </c>
      <c r="C22" s="17"/>
      <c r="D22" s="17"/>
      <c r="F22" s="19"/>
      <c r="G22" s="19"/>
      <c r="H22" s="19"/>
    </row>
    <row r="23" spans="1:9" ht="12.75">
      <c r="A23" s="1" t="s">
        <v>32</v>
      </c>
      <c r="B23" s="24" t="s">
        <v>33</v>
      </c>
      <c r="C23" s="17"/>
      <c r="D23" s="17">
        <v>4111</v>
      </c>
      <c r="F23" s="19">
        <v>0</v>
      </c>
      <c r="G23" s="19">
        <v>50000</v>
      </c>
      <c r="H23" s="19">
        <v>139188</v>
      </c>
      <c r="I23" s="1" t="s">
        <v>8</v>
      </c>
    </row>
    <row r="24" spans="1:8" ht="12.75">
      <c r="A24" s="16" t="s">
        <v>34</v>
      </c>
      <c r="B24" s="17"/>
      <c r="C24" s="17"/>
      <c r="D24" s="25">
        <v>4112</v>
      </c>
      <c r="F24" s="19">
        <v>1417834</v>
      </c>
      <c r="G24" s="19">
        <v>1417791</v>
      </c>
      <c r="H24" s="19">
        <v>1469900</v>
      </c>
    </row>
    <row r="25" spans="1:9" ht="12.75">
      <c r="A25" s="1" t="s">
        <v>35</v>
      </c>
      <c r="B25" s="17"/>
      <c r="C25" s="17"/>
      <c r="D25" s="17">
        <v>4116</v>
      </c>
      <c r="F25" s="19">
        <v>3167068</v>
      </c>
      <c r="G25" s="19">
        <v>1030954</v>
      </c>
      <c r="H25" s="19">
        <v>1200000</v>
      </c>
      <c r="I25" s="1" t="s">
        <v>8</v>
      </c>
    </row>
    <row r="26" spans="1:9" ht="12.75">
      <c r="A26" s="16" t="s">
        <v>36</v>
      </c>
      <c r="B26" s="17"/>
      <c r="C26" s="17"/>
      <c r="D26" s="25">
        <v>4121</v>
      </c>
      <c r="F26" s="26">
        <v>567500</v>
      </c>
      <c r="G26" s="19">
        <v>574083</v>
      </c>
      <c r="H26" s="26">
        <v>617000</v>
      </c>
      <c r="I26" s="1" t="s">
        <v>8</v>
      </c>
    </row>
    <row r="27" spans="1:9" ht="12.75">
      <c r="A27" s="1" t="s">
        <v>37</v>
      </c>
      <c r="B27" s="17"/>
      <c r="C27" s="17"/>
      <c r="D27" s="17">
        <v>4122</v>
      </c>
      <c r="F27" s="19">
        <v>0</v>
      </c>
      <c r="G27" s="19">
        <v>76253</v>
      </c>
      <c r="H27" s="19">
        <v>0</v>
      </c>
      <c r="I27" s="1" t="s">
        <v>8</v>
      </c>
    </row>
    <row r="28" spans="1:8" ht="12.75">
      <c r="A28" s="1" t="s">
        <v>38</v>
      </c>
      <c r="B28" s="17"/>
      <c r="C28" s="17"/>
      <c r="D28" s="17">
        <v>4134</v>
      </c>
      <c r="F28" s="19">
        <v>0</v>
      </c>
      <c r="G28" s="19">
        <v>962000</v>
      </c>
      <c r="H28" s="19">
        <v>0</v>
      </c>
    </row>
    <row r="29" spans="1:8" ht="12.75">
      <c r="A29" s="1" t="s">
        <v>39</v>
      </c>
      <c r="B29" s="17"/>
      <c r="C29" s="17"/>
      <c r="D29" s="17">
        <v>4222</v>
      </c>
      <c r="F29" s="19">
        <v>0</v>
      </c>
      <c r="G29" s="19">
        <v>143615</v>
      </c>
      <c r="H29" s="19">
        <v>0</v>
      </c>
    </row>
    <row r="30" spans="2:8" ht="12.75">
      <c r="B30" s="17"/>
      <c r="C30" s="17"/>
      <c r="D30" s="17"/>
      <c r="F30" s="26"/>
      <c r="G30" s="26"/>
      <c r="H30" s="26"/>
    </row>
    <row r="31" spans="1:9" ht="12.75">
      <c r="A31" s="20" t="s">
        <v>40</v>
      </c>
      <c r="B31" s="21"/>
      <c r="C31" s="21"/>
      <c r="D31" s="21"/>
      <c r="E31" s="22"/>
      <c r="F31" s="23">
        <f>SUM(F23:F29)</f>
        <v>5152402</v>
      </c>
      <c r="G31" s="23">
        <f>SUM(G23:G29)</f>
        <v>4254696</v>
      </c>
      <c r="H31" s="23">
        <f>SUM(H23:H29)</f>
        <v>3426088</v>
      </c>
      <c r="I31" s="1" t="s">
        <v>8</v>
      </c>
    </row>
    <row r="32" spans="1:8" ht="12.75">
      <c r="A32" s="13"/>
      <c r="B32" s="27"/>
      <c r="C32" s="27"/>
      <c r="D32" s="27"/>
      <c r="E32" s="28"/>
      <c r="F32" s="29"/>
      <c r="G32" s="29"/>
      <c r="H32" s="29"/>
    </row>
    <row r="33" spans="2:8" ht="12.75">
      <c r="B33" s="24" t="s">
        <v>41</v>
      </c>
      <c r="C33" s="17"/>
      <c r="D33" s="17"/>
      <c r="F33" s="19"/>
      <c r="G33" s="19"/>
      <c r="H33" s="19"/>
    </row>
    <row r="34" spans="1:8" ht="12.75">
      <c r="A34" s="30" t="s">
        <v>42</v>
      </c>
      <c r="B34" s="24">
        <v>1032</v>
      </c>
      <c r="C34" s="17"/>
      <c r="D34" s="17">
        <v>2131</v>
      </c>
      <c r="F34" s="31">
        <v>0</v>
      </c>
      <c r="G34" s="31">
        <v>155</v>
      </c>
      <c r="H34" s="31">
        <v>155</v>
      </c>
    </row>
    <row r="35" spans="2:8" ht="12.75">
      <c r="B35" s="17"/>
      <c r="C35" s="17"/>
      <c r="D35" s="17"/>
      <c r="F35" s="19"/>
      <c r="G35" s="19"/>
      <c r="H35" s="19"/>
    </row>
    <row r="36" spans="1:8" ht="12.75">
      <c r="A36" s="13" t="s">
        <v>43</v>
      </c>
      <c r="B36" s="17"/>
      <c r="C36" s="17"/>
      <c r="D36" s="17"/>
      <c r="F36" s="19"/>
      <c r="G36" s="19"/>
      <c r="H36" s="19"/>
    </row>
    <row r="37" spans="1:9" ht="12.75">
      <c r="A37" s="16" t="s">
        <v>44</v>
      </c>
      <c r="B37" s="17">
        <v>2141</v>
      </c>
      <c r="C37" s="17"/>
      <c r="D37" s="18">
        <v>2131</v>
      </c>
      <c r="F37" s="19">
        <v>20000</v>
      </c>
      <c r="G37" s="19">
        <v>20000</v>
      </c>
      <c r="H37" s="19">
        <v>20000</v>
      </c>
      <c r="I37" s="1" t="s">
        <v>8</v>
      </c>
    </row>
    <row r="38" spans="1:9" ht="12.75">
      <c r="A38" s="16" t="s">
        <v>45</v>
      </c>
      <c r="B38" s="17"/>
      <c r="C38" s="17"/>
      <c r="D38" s="18">
        <v>2132</v>
      </c>
      <c r="F38" s="19">
        <v>35000</v>
      </c>
      <c r="G38" s="19">
        <v>50000</v>
      </c>
      <c r="H38" s="26">
        <v>90000</v>
      </c>
      <c r="I38" s="1" t="s">
        <v>8</v>
      </c>
    </row>
    <row r="39" spans="1:9" ht="12.75">
      <c r="A39" s="16" t="s">
        <v>46</v>
      </c>
      <c r="B39" s="17"/>
      <c r="C39" s="17"/>
      <c r="D39" s="18">
        <v>2324</v>
      </c>
      <c r="F39" s="19">
        <v>0</v>
      </c>
      <c r="G39" s="19">
        <v>6000</v>
      </c>
      <c r="H39" s="26">
        <v>0</v>
      </c>
      <c r="I39" s="1" t="s">
        <v>8</v>
      </c>
    </row>
    <row r="40" spans="1:9" ht="12.75">
      <c r="A40" s="13" t="s">
        <v>47</v>
      </c>
      <c r="B40" s="17"/>
      <c r="C40" s="32"/>
      <c r="D40" s="32"/>
      <c r="E40" s="30"/>
      <c r="F40" s="31">
        <f>SUM(F37:F38)</f>
        <v>55000</v>
      </c>
      <c r="G40" s="31">
        <f>SUM(G37:G39)</f>
        <v>76000</v>
      </c>
      <c r="H40" s="31">
        <f>SUM(H37:H39)</f>
        <v>110000</v>
      </c>
      <c r="I40" s="1" t="s">
        <v>8</v>
      </c>
    </row>
    <row r="41" spans="2:8" ht="12.75">
      <c r="B41" s="17"/>
      <c r="C41" s="17"/>
      <c r="D41" s="17"/>
      <c r="F41" s="19"/>
      <c r="G41" s="19"/>
      <c r="H41" s="19"/>
    </row>
    <row r="42" spans="1:8" ht="12.75">
      <c r="A42" s="13" t="s">
        <v>48</v>
      </c>
      <c r="B42" s="17">
        <v>2310</v>
      </c>
      <c r="C42" s="17"/>
      <c r="D42" s="17"/>
      <c r="F42" s="19"/>
      <c r="G42" s="19"/>
      <c r="H42" s="19"/>
    </row>
    <row r="43" spans="1:8" ht="12.75">
      <c r="A43" s="16" t="s">
        <v>49</v>
      </c>
      <c r="B43" s="17"/>
      <c r="C43" s="17"/>
      <c r="D43" s="25">
        <v>2111</v>
      </c>
      <c r="F43" s="19">
        <v>160000</v>
      </c>
      <c r="G43" s="19">
        <v>172447.5</v>
      </c>
      <c r="H43" s="19">
        <v>180000</v>
      </c>
    </row>
    <row r="44" spans="1:8" ht="12.75">
      <c r="A44" s="16" t="s">
        <v>50</v>
      </c>
      <c r="B44" s="17"/>
      <c r="C44" s="17"/>
      <c r="D44" s="17">
        <v>2133</v>
      </c>
      <c r="F44" s="19">
        <v>5000</v>
      </c>
      <c r="G44" s="19">
        <v>4875</v>
      </c>
      <c r="H44" s="19">
        <v>4800</v>
      </c>
    </row>
    <row r="45" spans="1:8" ht="12.75">
      <c r="A45" s="16" t="s">
        <v>51</v>
      </c>
      <c r="B45" s="17"/>
      <c r="C45" s="17"/>
      <c r="D45" s="17">
        <v>2210</v>
      </c>
      <c r="F45" s="19">
        <v>0</v>
      </c>
      <c r="G45" s="19">
        <v>28</v>
      </c>
      <c r="H45" s="19">
        <v>0</v>
      </c>
    </row>
    <row r="46" spans="1:8" ht="12.75">
      <c r="A46" s="16" t="s">
        <v>52</v>
      </c>
      <c r="B46" s="17"/>
      <c r="C46" s="17"/>
      <c r="D46" s="17">
        <v>2324</v>
      </c>
      <c r="F46" s="19">
        <v>0</v>
      </c>
      <c r="G46" s="19">
        <v>11964</v>
      </c>
      <c r="H46" s="19">
        <v>10960</v>
      </c>
    </row>
    <row r="47" spans="1:9" ht="12.75">
      <c r="A47" s="13" t="s">
        <v>53</v>
      </c>
      <c r="B47" s="17"/>
      <c r="C47" s="32"/>
      <c r="D47" s="32"/>
      <c r="E47" s="30"/>
      <c r="F47" s="31">
        <f>SUM(F43:F46)</f>
        <v>165000</v>
      </c>
      <c r="G47" s="31">
        <f>SUM(G43:G46)</f>
        <v>189314.5</v>
      </c>
      <c r="H47" s="31">
        <f>SUM(H43:H46)</f>
        <v>195760</v>
      </c>
      <c r="I47" s="1" t="s">
        <v>8</v>
      </c>
    </row>
    <row r="48" spans="2:8" ht="12.75">
      <c r="B48" s="17"/>
      <c r="C48" s="17"/>
      <c r="D48" s="17"/>
      <c r="F48" s="19"/>
      <c r="G48" s="19"/>
      <c r="H48" s="19"/>
    </row>
    <row r="49" spans="1:8" ht="12.75">
      <c r="A49" s="13" t="s">
        <v>54</v>
      </c>
      <c r="B49" s="17">
        <v>2321</v>
      </c>
      <c r="C49" s="17"/>
      <c r="D49" s="17"/>
      <c r="F49" s="19"/>
      <c r="G49" s="19"/>
      <c r="H49" s="19"/>
    </row>
    <row r="50" spans="1:8" ht="12.75">
      <c r="A50" s="16" t="s">
        <v>55</v>
      </c>
      <c r="B50" s="17"/>
      <c r="C50" s="17"/>
      <c r="D50" s="18">
        <v>2111</v>
      </c>
      <c r="F50" s="19">
        <v>28000</v>
      </c>
      <c r="G50" s="19">
        <v>49106</v>
      </c>
      <c r="H50" s="19">
        <v>45000</v>
      </c>
    </row>
    <row r="51" spans="1:9" ht="12.75">
      <c r="A51" s="13" t="s">
        <v>56</v>
      </c>
      <c r="B51" s="17"/>
      <c r="C51" s="32"/>
      <c r="D51" s="32"/>
      <c r="E51" s="30"/>
      <c r="F51" s="31">
        <f>SUM(F50:F50)</f>
        <v>28000</v>
      </c>
      <c r="G51" s="31">
        <f>SUM(G50:G50)</f>
        <v>49106</v>
      </c>
      <c r="H51" s="31">
        <f>SUM(H49:H50)</f>
        <v>45000</v>
      </c>
      <c r="I51" s="1" t="s">
        <v>8</v>
      </c>
    </row>
    <row r="52" spans="2:8" ht="12.75">
      <c r="B52" s="17"/>
      <c r="C52" s="17"/>
      <c r="D52" s="17"/>
      <c r="F52" s="19"/>
      <c r="G52" s="19"/>
      <c r="H52" s="19"/>
    </row>
    <row r="53" spans="1:8" ht="12.75">
      <c r="A53" s="13" t="s">
        <v>57</v>
      </c>
      <c r="B53" s="17">
        <v>3314</v>
      </c>
      <c r="C53" s="17"/>
      <c r="D53" s="17"/>
      <c r="F53" s="19"/>
      <c r="G53" s="19"/>
      <c r="H53" s="19"/>
    </row>
    <row r="54" spans="1:8" ht="12.75">
      <c r="A54" s="16" t="s">
        <v>58</v>
      </c>
      <c r="B54" s="17"/>
      <c r="C54" s="17"/>
      <c r="D54" s="18">
        <v>2111</v>
      </c>
      <c r="F54" s="19">
        <v>4000</v>
      </c>
      <c r="G54" s="19">
        <v>4175</v>
      </c>
      <c r="H54" s="19">
        <v>5000</v>
      </c>
    </row>
    <row r="55" spans="1:9" ht="12.75">
      <c r="A55" s="13" t="s">
        <v>59</v>
      </c>
      <c r="B55" s="17"/>
      <c r="C55" s="32"/>
      <c r="D55" s="32"/>
      <c r="E55" s="30"/>
      <c r="F55" s="31">
        <f>SUM(F54:F54)</f>
        <v>4000</v>
      </c>
      <c r="G55" s="31">
        <f>SUM(G54:G54)</f>
        <v>4175</v>
      </c>
      <c r="H55" s="31">
        <f>SUM(H54:H54)</f>
        <v>5000</v>
      </c>
      <c r="I55" s="1" t="s">
        <v>8</v>
      </c>
    </row>
    <row r="56" spans="1:8" ht="12.75">
      <c r="A56" s="13"/>
      <c r="B56" s="17"/>
      <c r="C56" s="17"/>
      <c r="D56" s="17"/>
      <c r="F56" s="19"/>
      <c r="G56" s="19"/>
      <c r="H56" s="19"/>
    </row>
    <row r="57" spans="1:8" ht="12.75">
      <c r="A57" s="13" t="s">
        <v>60</v>
      </c>
      <c r="B57" s="17">
        <v>3349</v>
      </c>
      <c r="C57" s="17"/>
      <c r="D57" s="17"/>
      <c r="F57" s="19"/>
      <c r="G57" s="19"/>
      <c r="H57" s="19"/>
    </row>
    <row r="58" spans="1:8" ht="12.75">
      <c r="A58" s="16" t="s">
        <v>61</v>
      </c>
      <c r="B58" s="17"/>
      <c r="C58" s="17"/>
      <c r="D58" s="17">
        <v>2111</v>
      </c>
      <c r="F58" s="19">
        <v>20000</v>
      </c>
      <c r="G58" s="19">
        <v>23434</v>
      </c>
      <c r="H58" s="19">
        <v>20000</v>
      </c>
    </row>
    <row r="59" spans="1:9" ht="12.75">
      <c r="A59" s="13" t="s">
        <v>62</v>
      </c>
      <c r="B59" s="17"/>
      <c r="C59" s="32"/>
      <c r="D59" s="32"/>
      <c r="E59" s="30"/>
      <c r="F59" s="31">
        <f>SUM(F58:F58)</f>
        <v>20000</v>
      </c>
      <c r="G59" s="31">
        <f>SUM(G58)</f>
        <v>23434</v>
      </c>
      <c r="H59" s="31">
        <f>SUM(H58)</f>
        <v>20000</v>
      </c>
      <c r="I59" s="1" t="s">
        <v>8</v>
      </c>
    </row>
    <row r="60" spans="1:8" ht="12.75">
      <c r="A60" s="13"/>
      <c r="B60" s="17"/>
      <c r="C60" s="17"/>
      <c r="D60" s="17"/>
      <c r="F60" s="31"/>
      <c r="G60" s="31"/>
      <c r="H60" s="31"/>
    </row>
    <row r="61" spans="1:8" ht="12.75">
      <c r="A61" s="13" t="s">
        <v>63</v>
      </c>
      <c r="B61" s="17">
        <v>3399</v>
      </c>
      <c r="C61" s="17"/>
      <c r="D61" s="17"/>
      <c r="F61" s="31"/>
      <c r="G61" s="31"/>
      <c r="H61" s="31"/>
    </row>
    <row r="62" spans="1:8" ht="12.75">
      <c r="A62" s="16" t="s">
        <v>64</v>
      </c>
      <c r="B62" s="17"/>
      <c r="C62" s="17"/>
      <c r="D62" s="17">
        <v>2111</v>
      </c>
      <c r="F62" s="19">
        <v>2000</v>
      </c>
      <c r="G62" s="19">
        <v>2000</v>
      </c>
      <c r="H62" s="19">
        <v>2000</v>
      </c>
    </row>
    <row r="63" spans="1:9" ht="12.75">
      <c r="A63" s="13" t="s">
        <v>65</v>
      </c>
      <c r="B63" s="17"/>
      <c r="C63" s="32"/>
      <c r="D63" s="32" t="s">
        <v>8</v>
      </c>
      <c r="E63" s="30"/>
      <c r="F63" s="31">
        <f>SUM(F62)</f>
        <v>2000</v>
      </c>
      <c r="G63" s="31">
        <f>SUM(G62)</f>
        <v>2000</v>
      </c>
      <c r="H63" s="31">
        <f>SUM(H62)</f>
        <v>2000</v>
      </c>
      <c r="I63" s="1" t="s">
        <v>8</v>
      </c>
    </row>
    <row r="64" spans="2:8" ht="12.75">
      <c r="B64" s="17"/>
      <c r="C64" s="17"/>
      <c r="D64" s="17"/>
      <c r="F64" s="19"/>
      <c r="G64" s="19"/>
      <c r="H64" s="19"/>
    </row>
    <row r="65" spans="1:8" ht="12.75">
      <c r="A65" s="13" t="s">
        <v>66</v>
      </c>
      <c r="B65" s="17">
        <v>3612</v>
      </c>
      <c r="C65" s="17"/>
      <c r="D65" s="17"/>
      <c r="F65" s="19"/>
      <c r="G65" s="19"/>
      <c r="H65" s="19"/>
    </row>
    <row r="66" spans="1:9" ht="12.75">
      <c r="A66" s="16" t="s">
        <v>67</v>
      </c>
      <c r="B66" s="17"/>
      <c r="C66" s="17"/>
      <c r="D66" s="17">
        <v>2111</v>
      </c>
      <c r="F66" s="19">
        <v>32124</v>
      </c>
      <c r="G66" s="19">
        <v>33023</v>
      </c>
      <c r="H66" s="19">
        <v>32000</v>
      </c>
      <c r="I66" s="33" t="s">
        <v>8</v>
      </c>
    </row>
    <row r="67" spans="1:9" ht="12.75">
      <c r="A67" s="16" t="s">
        <v>68</v>
      </c>
      <c r="B67" s="17"/>
      <c r="C67" s="17"/>
      <c r="D67" s="25">
        <v>2132</v>
      </c>
      <c r="F67" s="19">
        <v>142872</v>
      </c>
      <c r="G67" s="19">
        <v>142792</v>
      </c>
      <c r="H67" s="19">
        <v>135000</v>
      </c>
      <c r="I67" s="1" t="s">
        <v>8</v>
      </c>
    </row>
    <row r="68" spans="1:8" ht="12.75">
      <c r="A68" s="16" t="s">
        <v>64</v>
      </c>
      <c r="B68" s="17"/>
      <c r="C68" s="17"/>
      <c r="D68" s="25">
        <v>2324</v>
      </c>
      <c r="F68" s="19">
        <v>0</v>
      </c>
      <c r="G68" s="19">
        <v>6142</v>
      </c>
      <c r="H68" s="19">
        <v>0</v>
      </c>
    </row>
    <row r="69" spans="1:9" ht="12.75">
      <c r="A69" s="13" t="s">
        <v>69</v>
      </c>
      <c r="B69" s="17"/>
      <c r="C69" s="32"/>
      <c r="D69" s="32"/>
      <c r="E69" s="30"/>
      <c r="F69" s="31">
        <f>SUM(F66:F68)</f>
        <v>174996</v>
      </c>
      <c r="G69" s="31">
        <f>SUM(G66:G68)</f>
        <v>181957</v>
      </c>
      <c r="H69" s="31">
        <f>SUM(H66:H68)</f>
        <v>167000</v>
      </c>
      <c r="I69" s="1" t="s">
        <v>8</v>
      </c>
    </row>
    <row r="70" spans="1:8" ht="12.75">
      <c r="A70" s="13"/>
      <c r="B70" s="17"/>
      <c r="C70" s="17"/>
      <c r="D70" s="17"/>
      <c r="F70" s="31"/>
      <c r="G70" s="31"/>
      <c r="H70" s="31"/>
    </row>
    <row r="71" spans="1:8" ht="12.75">
      <c r="A71" s="13" t="s">
        <v>70</v>
      </c>
      <c r="B71" s="17">
        <v>3613</v>
      </c>
      <c r="C71" s="17"/>
      <c r="D71" s="17"/>
      <c r="F71" s="31"/>
      <c r="G71" s="31"/>
      <c r="H71" s="31"/>
    </row>
    <row r="72" spans="1:9" ht="12.75">
      <c r="A72" s="16" t="s">
        <v>71</v>
      </c>
      <c r="B72" s="17"/>
      <c r="C72" s="17"/>
      <c r="D72" s="17">
        <v>2132</v>
      </c>
      <c r="F72" s="19">
        <v>0</v>
      </c>
      <c r="G72" s="19">
        <v>0</v>
      </c>
      <c r="H72" s="19">
        <v>4008</v>
      </c>
      <c r="I72" s="1" t="s">
        <v>8</v>
      </c>
    </row>
    <row r="73" spans="1:9" ht="12.75">
      <c r="A73" s="13" t="s">
        <v>72</v>
      </c>
      <c r="B73" s="17"/>
      <c r="C73" s="32"/>
      <c r="D73" s="32"/>
      <c r="E73" s="30"/>
      <c r="F73" s="31">
        <f>SUM(F71:F72)</f>
        <v>0</v>
      </c>
      <c r="G73" s="31">
        <f>SUM(G71:G72)</f>
        <v>0</v>
      </c>
      <c r="H73" s="31">
        <f>SUM(H71:H72)</f>
        <v>4008</v>
      </c>
      <c r="I73" s="1" t="s">
        <v>8</v>
      </c>
    </row>
    <row r="74" spans="2:8" ht="12.75">
      <c r="B74" s="17"/>
      <c r="C74" s="17"/>
      <c r="D74" s="17"/>
      <c r="F74" s="19"/>
      <c r="G74" s="19"/>
      <c r="H74" s="19"/>
    </row>
    <row r="75" spans="1:8" ht="12.75">
      <c r="A75" s="13" t="s">
        <v>73</v>
      </c>
      <c r="B75" s="17">
        <v>3632</v>
      </c>
      <c r="C75" s="17"/>
      <c r="D75" s="17"/>
      <c r="F75" s="19"/>
      <c r="G75" s="19"/>
      <c r="H75" s="19"/>
    </row>
    <row r="76" spans="1:8" ht="12.75">
      <c r="A76" s="16" t="s">
        <v>74</v>
      </c>
      <c r="B76" s="17"/>
      <c r="C76" s="17"/>
      <c r="D76" s="18">
        <v>2111</v>
      </c>
      <c r="F76" s="19">
        <v>10000</v>
      </c>
      <c r="G76" s="19">
        <v>12610</v>
      </c>
      <c r="H76" s="19">
        <v>5000</v>
      </c>
    </row>
    <row r="77" spans="1:8" ht="12.75">
      <c r="A77" s="16" t="s">
        <v>75</v>
      </c>
      <c r="B77" s="17"/>
      <c r="C77" s="17"/>
      <c r="D77" s="18">
        <v>2322</v>
      </c>
      <c r="F77" s="19">
        <v>0</v>
      </c>
      <c r="G77" s="19">
        <v>0</v>
      </c>
      <c r="H77" s="19">
        <v>0</v>
      </c>
    </row>
    <row r="78" spans="1:9" ht="12.75">
      <c r="A78" s="13" t="s">
        <v>76</v>
      </c>
      <c r="B78" s="17"/>
      <c r="C78" s="32"/>
      <c r="D78" s="32"/>
      <c r="E78" s="30"/>
      <c r="F78" s="31">
        <f>SUM(F76)</f>
        <v>10000</v>
      </c>
      <c r="G78" s="31">
        <f>SUM(G76+G77)</f>
        <v>12610</v>
      </c>
      <c r="H78" s="31">
        <f>SUM(H76:H77)</f>
        <v>5000</v>
      </c>
      <c r="I78" s="1" t="s">
        <v>8</v>
      </c>
    </row>
    <row r="79" spans="2:8" ht="12.75">
      <c r="B79" s="17"/>
      <c r="C79" s="17"/>
      <c r="D79" s="17"/>
      <c r="F79" s="19"/>
      <c r="G79" s="19"/>
      <c r="H79" s="19"/>
    </row>
    <row r="80" spans="1:8" ht="12.75">
      <c r="A80" s="30" t="s">
        <v>77</v>
      </c>
      <c r="B80" s="17">
        <v>3639</v>
      </c>
      <c r="C80" s="17"/>
      <c r="D80" s="17"/>
      <c r="F80" s="19"/>
      <c r="G80" s="19"/>
      <c r="H80" s="19"/>
    </row>
    <row r="81" spans="1:9" ht="12.75">
      <c r="A81" s="1" t="s">
        <v>78</v>
      </c>
      <c r="B81" s="17"/>
      <c r="C81" s="17"/>
      <c r="D81" s="17">
        <v>2131</v>
      </c>
      <c r="F81" s="19">
        <v>10000</v>
      </c>
      <c r="G81" s="19">
        <v>9978</v>
      </c>
      <c r="H81" s="19">
        <v>11403</v>
      </c>
      <c r="I81" s="1" t="s">
        <v>8</v>
      </c>
    </row>
    <row r="82" spans="1:8" ht="12.75">
      <c r="A82" s="1" t="s">
        <v>79</v>
      </c>
      <c r="B82" s="17"/>
      <c r="C82" s="17"/>
      <c r="D82" s="17">
        <v>3111</v>
      </c>
      <c r="F82" s="19">
        <v>0</v>
      </c>
      <c r="G82" s="19">
        <v>2850</v>
      </c>
      <c r="H82" s="19">
        <v>0</v>
      </c>
    </row>
    <row r="83" spans="1:9" ht="12.75">
      <c r="A83" s="1" t="s">
        <v>80</v>
      </c>
      <c r="B83" s="17"/>
      <c r="C83" s="17"/>
      <c r="D83" s="17">
        <v>2324</v>
      </c>
      <c r="F83" s="19">
        <v>0</v>
      </c>
      <c r="G83" s="19">
        <v>0</v>
      </c>
      <c r="H83" s="19">
        <v>276</v>
      </c>
      <c r="I83" s="1" t="s">
        <v>8</v>
      </c>
    </row>
    <row r="84" spans="1:9" ht="12.75">
      <c r="A84" s="30" t="s">
        <v>81</v>
      </c>
      <c r="B84" s="17"/>
      <c r="C84" s="32"/>
      <c r="D84" s="32"/>
      <c r="E84" s="30"/>
      <c r="F84" s="31">
        <f>SUM(F81:F83)</f>
        <v>10000</v>
      </c>
      <c r="G84" s="31">
        <f>SUM(G81:G83)</f>
        <v>12828</v>
      </c>
      <c r="H84" s="31">
        <f>SUM(H81:H83)</f>
        <v>11679</v>
      </c>
      <c r="I84" s="1" t="s">
        <v>8</v>
      </c>
    </row>
    <row r="85" spans="2:8" ht="12.75">
      <c r="B85" s="17"/>
      <c r="C85" s="17"/>
      <c r="D85" s="17"/>
      <c r="F85" s="19"/>
      <c r="G85" s="19"/>
      <c r="H85" s="19"/>
    </row>
    <row r="86" spans="1:8" ht="12.75">
      <c r="A86" s="13" t="s">
        <v>82</v>
      </c>
      <c r="B86" s="17" t="s">
        <v>8</v>
      </c>
      <c r="C86" s="17"/>
      <c r="D86" s="17"/>
      <c r="F86" s="19"/>
      <c r="G86" s="19"/>
      <c r="H86" s="19"/>
    </row>
    <row r="87" spans="1:8" ht="12.75">
      <c r="A87" s="16" t="s">
        <v>83</v>
      </c>
      <c r="B87" s="17">
        <v>3722</v>
      </c>
      <c r="C87" s="17"/>
      <c r="D87" s="25">
        <v>2111</v>
      </c>
      <c r="F87" s="19">
        <v>147000</v>
      </c>
      <c r="G87" s="19">
        <v>284960</v>
      </c>
      <c r="H87" s="19">
        <v>279580</v>
      </c>
    </row>
    <row r="88" spans="1:9" ht="12.75">
      <c r="A88" s="1" t="s">
        <v>84</v>
      </c>
      <c r="B88" s="17"/>
      <c r="C88" s="17"/>
      <c r="D88" s="17">
        <v>2324</v>
      </c>
      <c r="F88" s="19">
        <v>0</v>
      </c>
      <c r="G88" s="19">
        <v>0</v>
      </c>
      <c r="H88" s="19">
        <v>4410</v>
      </c>
      <c r="I88" s="1" t="s">
        <v>8</v>
      </c>
    </row>
    <row r="89" spans="1:8" ht="12.75">
      <c r="A89" s="34" t="s">
        <v>85</v>
      </c>
      <c r="B89" s="35"/>
      <c r="C89" s="35"/>
      <c r="D89" s="35"/>
      <c r="E89" s="34"/>
      <c r="F89" s="36">
        <v>147000</v>
      </c>
      <c r="G89" s="36">
        <v>284960</v>
      </c>
      <c r="H89" s="36">
        <v>283990</v>
      </c>
    </row>
    <row r="90" spans="1:8" ht="12.75">
      <c r="A90" s="1" t="s">
        <v>86</v>
      </c>
      <c r="B90" s="17">
        <v>3723</v>
      </c>
      <c r="C90" s="17"/>
      <c r="D90" s="17">
        <v>2111</v>
      </c>
      <c r="F90" s="19">
        <v>132000</v>
      </c>
      <c r="G90" s="19">
        <v>170668</v>
      </c>
      <c r="H90" s="19">
        <v>0</v>
      </c>
    </row>
    <row r="91" spans="1:9" ht="12.75">
      <c r="A91" s="1" t="s">
        <v>87</v>
      </c>
      <c r="B91" s="17">
        <v>3725</v>
      </c>
      <c r="C91" s="17"/>
      <c r="D91" s="17">
        <v>2111</v>
      </c>
      <c r="F91" s="19">
        <v>0</v>
      </c>
      <c r="G91" s="19">
        <v>0</v>
      </c>
      <c r="H91" s="19">
        <v>100000</v>
      </c>
      <c r="I91" s="1" t="s">
        <v>8</v>
      </c>
    </row>
    <row r="92" spans="1:8" ht="12.75">
      <c r="A92" s="13" t="s">
        <v>88</v>
      </c>
      <c r="B92" s="17"/>
      <c r="C92" s="32"/>
      <c r="D92" s="32"/>
      <c r="E92" s="30"/>
      <c r="F92" s="31">
        <f>SUM(F89+F90+F91)</f>
        <v>279000</v>
      </c>
      <c r="G92" s="31">
        <f>SUM(G89+G90+G91)</f>
        <v>455628</v>
      </c>
      <c r="H92" s="31">
        <f>SUM(H89+H90+H91)</f>
        <v>383990</v>
      </c>
    </row>
    <row r="93" spans="1:8" ht="12.75">
      <c r="A93" s="13"/>
      <c r="B93" s="17"/>
      <c r="C93" s="17"/>
      <c r="D93" s="17"/>
      <c r="F93" s="31"/>
      <c r="G93" s="31"/>
      <c r="H93" s="31"/>
    </row>
    <row r="94" spans="1:8" ht="12.75">
      <c r="A94" s="13" t="s">
        <v>89</v>
      </c>
      <c r="B94" s="17">
        <v>4351</v>
      </c>
      <c r="C94" s="17"/>
      <c r="D94" s="17" t="s">
        <v>8</v>
      </c>
      <c r="F94" s="31" t="s">
        <v>8</v>
      </c>
      <c r="G94" s="19" t="s">
        <v>8</v>
      </c>
      <c r="H94" s="31" t="s">
        <v>8</v>
      </c>
    </row>
    <row r="95" spans="1:8" ht="12.75">
      <c r="A95" s="13" t="s">
        <v>90</v>
      </c>
      <c r="B95" s="17"/>
      <c r="C95" s="32"/>
      <c r="D95" s="17">
        <v>2229</v>
      </c>
      <c r="E95" s="30"/>
      <c r="F95" s="31">
        <v>0</v>
      </c>
      <c r="G95" s="31">
        <v>0</v>
      </c>
      <c r="H95" s="31">
        <v>67104</v>
      </c>
    </row>
    <row r="96" spans="1:8" ht="12.75">
      <c r="A96" s="37"/>
      <c r="B96" s="17"/>
      <c r="C96" s="17"/>
      <c r="D96" s="17"/>
      <c r="F96" s="19"/>
      <c r="G96" s="19"/>
      <c r="H96" s="19"/>
    </row>
    <row r="97" spans="1:8" ht="12.75">
      <c r="A97" s="13" t="s">
        <v>91</v>
      </c>
      <c r="B97" s="17">
        <v>6171</v>
      </c>
      <c r="C97" s="17"/>
      <c r="D97" s="17"/>
      <c r="F97" s="19"/>
      <c r="G97" s="19"/>
      <c r="H97" s="19"/>
    </row>
    <row r="98" spans="1:9" ht="12.75">
      <c r="A98" s="16" t="s">
        <v>92</v>
      </c>
      <c r="B98" s="17"/>
      <c r="C98" s="17" t="s">
        <v>8</v>
      </c>
      <c r="D98" s="18">
        <v>2111</v>
      </c>
      <c r="F98" s="19">
        <v>400200</v>
      </c>
      <c r="G98" s="19">
        <v>285193</v>
      </c>
      <c r="H98" s="19">
        <v>280200</v>
      </c>
      <c r="I98" s="1" t="s">
        <v>8</v>
      </c>
    </row>
    <row r="99" spans="1:9" ht="12.75">
      <c r="A99" s="16" t="s">
        <v>93</v>
      </c>
      <c r="B99" s="17"/>
      <c r="C99" s="17" t="s">
        <v>8</v>
      </c>
      <c r="D99" s="18">
        <v>2112</v>
      </c>
      <c r="F99" s="19">
        <v>24500</v>
      </c>
      <c r="G99" s="19">
        <v>18413</v>
      </c>
      <c r="H99" s="19">
        <v>20000</v>
      </c>
      <c r="I99" s="1" t="s">
        <v>8</v>
      </c>
    </row>
    <row r="100" spans="1:8" ht="12.75">
      <c r="A100" s="16" t="s">
        <v>94</v>
      </c>
      <c r="B100" s="17"/>
      <c r="C100" s="17" t="s">
        <v>8</v>
      </c>
      <c r="D100" s="18">
        <v>2210</v>
      </c>
      <c r="F100" s="19">
        <v>1000</v>
      </c>
      <c r="G100" s="19">
        <v>0</v>
      </c>
      <c r="H100" s="19">
        <v>0</v>
      </c>
    </row>
    <row r="101" spans="1:8" ht="12.75">
      <c r="A101" s="16" t="s">
        <v>95</v>
      </c>
      <c r="B101" s="17"/>
      <c r="C101" s="17"/>
      <c r="D101" s="18">
        <v>2324</v>
      </c>
      <c r="F101" s="19">
        <v>0</v>
      </c>
      <c r="G101" s="19">
        <v>630</v>
      </c>
      <c r="H101" s="19">
        <v>0</v>
      </c>
    </row>
    <row r="102" spans="1:9" ht="12.75">
      <c r="A102" s="16" t="s">
        <v>96</v>
      </c>
      <c r="B102" s="17"/>
      <c r="C102" s="17"/>
      <c r="D102" s="18">
        <v>3112</v>
      </c>
      <c r="F102" s="38">
        <v>60000</v>
      </c>
      <c r="G102" s="38">
        <v>60000</v>
      </c>
      <c r="H102" s="38">
        <v>26350</v>
      </c>
      <c r="I102" s="1" t="s">
        <v>8</v>
      </c>
    </row>
    <row r="103" spans="1:8" ht="12.75">
      <c r="A103" s="16" t="s">
        <v>97</v>
      </c>
      <c r="B103" s="17"/>
      <c r="C103" s="17"/>
      <c r="D103" s="18">
        <v>3121</v>
      </c>
      <c r="F103" s="38">
        <v>0</v>
      </c>
      <c r="G103" s="38">
        <v>18780</v>
      </c>
      <c r="H103" s="38">
        <v>0</v>
      </c>
    </row>
    <row r="104" spans="1:8" ht="12.75">
      <c r="A104" s="16" t="s">
        <v>98</v>
      </c>
      <c r="B104" s="17"/>
      <c r="C104" s="17"/>
      <c r="D104" s="18">
        <v>3202</v>
      </c>
      <c r="F104" s="38">
        <v>0</v>
      </c>
      <c r="G104" s="38">
        <v>700000</v>
      </c>
      <c r="H104" s="38">
        <v>0</v>
      </c>
    </row>
    <row r="105" spans="1:8" ht="12.75">
      <c r="A105" s="13" t="s">
        <v>99</v>
      </c>
      <c r="B105" s="17"/>
      <c r="C105" s="32"/>
      <c r="D105" s="32"/>
      <c r="E105" s="30"/>
      <c r="F105" s="31">
        <f>SUM(F98:F104)</f>
        <v>485700</v>
      </c>
      <c r="G105" s="31">
        <f>SUM(G98:G104)</f>
        <v>1083016</v>
      </c>
      <c r="H105" s="31">
        <f>SUM(H98:H104)</f>
        <v>326550</v>
      </c>
    </row>
    <row r="106" spans="2:8" ht="12.75">
      <c r="B106" s="17"/>
      <c r="C106" s="17"/>
      <c r="D106" s="17"/>
      <c r="F106" s="19"/>
      <c r="G106" s="19"/>
      <c r="H106" s="19"/>
    </row>
    <row r="107" spans="1:8" ht="12.75">
      <c r="A107" s="13" t="s">
        <v>100</v>
      </c>
      <c r="B107" s="17">
        <v>6310</v>
      </c>
      <c r="C107" s="17"/>
      <c r="D107" s="17"/>
      <c r="F107" s="19"/>
      <c r="G107" s="19"/>
      <c r="H107" s="19"/>
    </row>
    <row r="108" spans="1:8" ht="12.75">
      <c r="A108" s="16" t="s">
        <v>101</v>
      </c>
      <c r="B108" s="17" t="s">
        <v>8</v>
      </c>
      <c r="C108" s="17"/>
      <c r="D108" s="18">
        <v>2141</v>
      </c>
      <c r="F108" s="19">
        <v>15000</v>
      </c>
      <c r="G108" s="19">
        <v>29184.57</v>
      </c>
      <c r="H108" s="19">
        <v>20000</v>
      </c>
    </row>
    <row r="109" spans="1:8" ht="12.75">
      <c r="A109" s="16" t="s">
        <v>102</v>
      </c>
      <c r="B109" s="17"/>
      <c r="C109" s="17"/>
      <c r="D109" s="18">
        <v>2142</v>
      </c>
      <c r="F109" s="19">
        <v>18000</v>
      </c>
      <c r="G109" s="19">
        <v>18000</v>
      </c>
      <c r="H109" s="19">
        <v>18000</v>
      </c>
    </row>
    <row r="110" spans="1:8" ht="12.75">
      <c r="A110" s="13" t="s">
        <v>103</v>
      </c>
      <c r="B110" s="32"/>
      <c r="C110" s="32"/>
      <c r="D110" s="32"/>
      <c r="E110" s="30"/>
      <c r="F110" s="31">
        <f>SUM(F108:F109)</f>
        <v>33000</v>
      </c>
      <c r="G110" s="31">
        <f>SUM(G108:G109)</f>
        <v>47184.57</v>
      </c>
      <c r="H110" s="31">
        <f>SUM(H108:H109)</f>
        <v>38000</v>
      </c>
    </row>
    <row r="111" spans="1:8" ht="12.75">
      <c r="A111" s="13"/>
      <c r="B111" s="17"/>
      <c r="C111" s="17"/>
      <c r="D111" s="17"/>
      <c r="F111" s="31"/>
      <c r="G111" s="31"/>
      <c r="H111" s="31"/>
    </row>
    <row r="112" spans="2:8" ht="12.75">
      <c r="B112" s="17"/>
      <c r="C112" s="17"/>
      <c r="D112" s="17"/>
      <c r="F112" s="19"/>
      <c r="G112" s="19"/>
      <c r="H112" s="19"/>
    </row>
    <row r="113" spans="1:8" ht="12.75">
      <c r="A113" s="20" t="s">
        <v>104</v>
      </c>
      <c r="B113" s="21"/>
      <c r="C113" s="21"/>
      <c r="D113" s="21"/>
      <c r="E113" s="22"/>
      <c r="F113" s="23">
        <f>F34+F40+F47+F51+F55+F59+F63+F69+F73+F78+F84+F92+F95+F105+F110</f>
        <v>1266696</v>
      </c>
      <c r="G113" s="23">
        <f>G34+G40+G47+G51+G55+G59+G63+G69+G73+G78+G84+G92+G95+G105+G110</f>
        <v>2137408.07</v>
      </c>
      <c r="H113" s="23">
        <f>H34+H40+H47+H51+H55+H59+H63+H69+H73+H78+H84+H92+H95+H105+H110</f>
        <v>1381246</v>
      </c>
    </row>
    <row r="114" spans="1:256" s="40" customFormat="1" ht="12.75">
      <c r="A114" s="13"/>
      <c r="B114" s="25"/>
      <c r="C114" s="25"/>
      <c r="D114" s="25"/>
      <c r="E114" s="39"/>
      <c r="F114" s="26"/>
      <c r="G114" s="26"/>
      <c r="H114" s="26"/>
      <c r="IS114"/>
      <c r="IT114"/>
      <c r="IU114"/>
      <c r="IV114"/>
    </row>
    <row r="115" spans="1:256" s="40" customFormat="1" ht="12.75">
      <c r="A115" s="41" t="s">
        <v>105</v>
      </c>
      <c r="B115" s="42"/>
      <c r="C115" s="42"/>
      <c r="D115" s="42"/>
      <c r="E115" s="43"/>
      <c r="F115" s="44">
        <f>SUM(F21+F31+F113)</f>
        <v>12261798</v>
      </c>
      <c r="G115" s="44">
        <f>SUM(G21+G31+G113)</f>
        <v>13373590.780000001</v>
      </c>
      <c r="H115" s="44">
        <f>SUM(H21+H31+H113)</f>
        <v>11938590</v>
      </c>
      <c r="IS115"/>
      <c r="IT115"/>
      <c r="IU115"/>
      <c r="IV115"/>
    </row>
    <row r="116" spans="1:256" s="40" customFormat="1" ht="12.75">
      <c r="A116" s="13"/>
      <c r="B116" s="25"/>
      <c r="C116" s="25"/>
      <c r="D116" s="25"/>
      <c r="E116" s="39"/>
      <c r="F116" s="26"/>
      <c r="G116" s="26"/>
      <c r="H116" s="26"/>
      <c r="IS116"/>
      <c r="IT116"/>
      <c r="IU116"/>
      <c r="IV116"/>
    </row>
    <row r="117" spans="1:256" s="40" customFormat="1" ht="12.75">
      <c r="A117" s="13" t="s">
        <v>106</v>
      </c>
      <c r="B117" s="25" t="s">
        <v>107</v>
      </c>
      <c r="C117" s="25"/>
      <c r="D117" s="25"/>
      <c r="E117" s="39"/>
      <c r="F117" s="26"/>
      <c r="G117" s="26"/>
      <c r="H117" s="26"/>
      <c r="IS117"/>
      <c r="IT117"/>
      <c r="IU117"/>
      <c r="IV117"/>
    </row>
    <row r="118" spans="1:256" s="40" customFormat="1" ht="12.75">
      <c r="A118" s="13"/>
      <c r="B118" s="25"/>
      <c r="C118" s="25"/>
      <c r="D118" s="25"/>
      <c r="E118" s="39"/>
      <c r="F118" s="26"/>
      <c r="G118" s="26"/>
      <c r="H118" s="26"/>
      <c r="IS118"/>
      <c r="IT118"/>
      <c r="IU118"/>
      <c r="IV118"/>
    </row>
    <row r="119" spans="1:256" s="40" customFormat="1" ht="12.75">
      <c r="A119" s="13" t="s">
        <v>108</v>
      </c>
      <c r="B119" s="25"/>
      <c r="C119" s="25" t="s">
        <v>109</v>
      </c>
      <c r="D119" s="25">
        <v>8123</v>
      </c>
      <c r="E119" s="39"/>
      <c r="F119" s="29">
        <v>3000000</v>
      </c>
      <c r="G119" s="29">
        <v>3000000</v>
      </c>
      <c r="H119" s="29">
        <v>0</v>
      </c>
      <c r="I119" s="40" t="s">
        <v>8</v>
      </c>
      <c r="IS119"/>
      <c r="IT119"/>
      <c r="IU119"/>
      <c r="IV119"/>
    </row>
    <row r="120" spans="1:256" s="40" customFormat="1" ht="12.75">
      <c r="A120" s="13" t="s">
        <v>110</v>
      </c>
      <c r="B120" s="25"/>
      <c r="C120" s="25" t="s">
        <v>111</v>
      </c>
      <c r="D120" s="25">
        <v>8124</v>
      </c>
      <c r="E120" s="39"/>
      <c r="F120" s="29">
        <v>-352940</v>
      </c>
      <c r="G120" s="29">
        <v>-352940</v>
      </c>
      <c r="H120" s="29">
        <v>-529410</v>
      </c>
      <c r="I120" s="40" t="s">
        <v>8</v>
      </c>
      <c r="IS120"/>
      <c r="IT120"/>
      <c r="IU120"/>
      <c r="IV120"/>
    </row>
    <row r="121" spans="1:256" s="40" customFormat="1" ht="12.75">
      <c r="A121" s="13" t="s">
        <v>112</v>
      </c>
      <c r="B121" s="39"/>
      <c r="C121" s="25" t="s">
        <v>109</v>
      </c>
      <c r="D121" s="25">
        <v>8115</v>
      </c>
      <c r="E121" s="39"/>
      <c r="F121" s="29">
        <v>534051</v>
      </c>
      <c r="G121" s="29">
        <v>-906405.27</v>
      </c>
      <c r="H121" s="29">
        <v>1058820</v>
      </c>
      <c r="IS121"/>
      <c r="IT121"/>
      <c r="IU121"/>
      <c r="IV121"/>
    </row>
    <row r="122" spans="1:256" s="40" customFormat="1" ht="12.75">
      <c r="A122" s="13" t="s">
        <v>113</v>
      </c>
      <c r="B122" s="39"/>
      <c r="C122" s="25" t="s">
        <v>109</v>
      </c>
      <c r="D122" s="25">
        <v>8127</v>
      </c>
      <c r="E122" s="39"/>
      <c r="F122" s="29">
        <v>700000</v>
      </c>
      <c r="G122" s="29">
        <v>0</v>
      </c>
      <c r="H122" s="29">
        <v>0</v>
      </c>
      <c r="IS122"/>
      <c r="IT122"/>
      <c r="IU122"/>
      <c r="IV122"/>
    </row>
    <row r="123" spans="3:8" ht="12.75">
      <c r="C123" s="17"/>
      <c r="D123" s="17"/>
      <c r="F123" s="19"/>
      <c r="G123" s="19"/>
      <c r="H123" s="19"/>
    </row>
    <row r="124" spans="1:8" ht="12.75">
      <c r="A124" s="2" t="s">
        <v>105</v>
      </c>
      <c r="B124" s="3"/>
      <c r="C124" s="45"/>
      <c r="D124" s="45"/>
      <c r="E124" s="3"/>
      <c r="F124" s="46">
        <f>SUM(F21+F31+F113+F119+F120+F121+F122)</f>
        <v>16142909</v>
      </c>
      <c r="G124" s="46">
        <f>SUM(G21+G31+G113+G119+G120+G121+G122)</f>
        <v>15114245.510000002</v>
      </c>
      <c r="H124" s="46">
        <f>SUM(H21+H31+H113+H119+H120+H121+H122)</f>
        <v>12468000</v>
      </c>
    </row>
    <row r="125" spans="3:8" ht="12.75">
      <c r="C125" s="17"/>
      <c r="D125" s="17"/>
      <c r="F125" s="19"/>
      <c r="G125" s="19"/>
      <c r="H125" s="19"/>
    </row>
    <row r="126" spans="1:8" ht="12.75">
      <c r="A126" s="1" t="s">
        <v>114</v>
      </c>
      <c r="C126" s="17"/>
      <c r="D126" s="17"/>
      <c r="F126" s="15"/>
      <c r="G126" s="15"/>
      <c r="H126" s="15"/>
    </row>
    <row r="127" spans="1:8" ht="12.75">
      <c r="A127" s="1" t="s">
        <v>115</v>
      </c>
      <c r="C127" s="17"/>
      <c r="F127" s="15" t="s">
        <v>8</v>
      </c>
      <c r="G127" s="15"/>
      <c r="H127" s="47">
        <v>13130</v>
      </c>
    </row>
    <row r="128" spans="1:8" ht="12.75">
      <c r="A128" s="1" t="s">
        <v>116</v>
      </c>
      <c r="C128" s="17"/>
      <c r="F128" s="15" t="s">
        <v>8</v>
      </c>
      <c r="G128" s="15"/>
      <c r="H128" s="47">
        <v>1331246.83</v>
      </c>
    </row>
    <row r="129" spans="1:8" ht="12.75">
      <c r="A129" s="1" t="s">
        <v>117</v>
      </c>
      <c r="C129" s="17"/>
      <c r="F129" s="15" t="s">
        <v>8</v>
      </c>
      <c r="G129" s="15"/>
      <c r="H129" s="47">
        <v>504600</v>
      </c>
    </row>
    <row r="130" spans="1:8" ht="12.75">
      <c r="A130" s="1" t="s">
        <v>118</v>
      </c>
      <c r="C130" s="17"/>
      <c r="H130" s="19">
        <v>1970984.72</v>
      </c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Městys Křivoklát</cp:lastModifiedBy>
  <dcterms:created xsi:type="dcterms:W3CDTF">2008-12-15T15:58:03Z</dcterms:created>
  <dcterms:modified xsi:type="dcterms:W3CDTF">2011-01-10T13:25:43Z</dcterms:modified>
  <cp:category/>
  <cp:version/>
  <cp:contentType/>
  <cp:contentStatus/>
</cp:coreProperties>
</file>